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0" windowWidth="15150" windowHeight="7590" firstSheet="1" activeTab="6"/>
  </bookViews>
  <sheets>
    <sheet name="Team Results" sheetId="2" r:id="rId1"/>
    <sheet name="Leg Results" sheetId="3" r:id="rId2"/>
    <sheet name="Cumulative" sheetId="9" r:id="rId3"/>
    <sheet name="Age Graded Leg Results" sheetId="10" r:id="rId4"/>
    <sheet name="Age Graded Cumulative" sheetId="11" r:id="rId5"/>
    <sheet name="Chris Dimmock Round" sheetId="7" r:id="rId6"/>
    <sheet name="Prizes" sheetId="8" r:id="rId7"/>
  </sheets>
  <calcPr calcId="125725"/>
</workbook>
</file>

<file path=xl/calcChain.xml><?xml version="1.0" encoding="utf-8"?>
<calcChain xmlns="http://schemas.openxmlformats.org/spreadsheetml/2006/main">
  <c r="M8" i="2"/>
  <c r="M10"/>
  <c r="M49"/>
  <c r="O49" s="1"/>
  <c r="M45"/>
  <c r="M36"/>
  <c r="O36" s="1"/>
  <c r="M35"/>
  <c r="M11"/>
  <c r="M9"/>
  <c r="O9" s="1"/>
  <c r="M15"/>
  <c r="O15" s="1"/>
  <c r="M24"/>
  <c r="O24" s="1"/>
  <c r="M14"/>
  <c r="O14" s="1"/>
  <c r="M34"/>
  <c r="M33"/>
  <c r="O33" s="1"/>
  <c r="M41"/>
  <c r="O41" s="1"/>
  <c r="M43"/>
  <c r="M51"/>
  <c r="O51" s="1"/>
  <c r="M50"/>
  <c r="O50" s="1"/>
  <c r="M23"/>
  <c r="O23" s="1"/>
  <c r="M28"/>
  <c r="M44"/>
  <c r="O44" s="1"/>
  <c r="M19"/>
  <c r="D51"/>
  <c r="D50"/>
  <c r="D49"/>
  <c r="D48"/>
  <c r="L49"/>
  <c r="L50"/>
  <c r="L51"/>
  <c r="M48"/>
  <c r="O48" s="1"/>
  <c r="L48"/>
  <c r="M39"/>
  <c r="O39" s="1"/>
  <c r="M3"/>
  <c r="O3" s="1"/>
  <c r="M18"/>
  <c r="O18" s="1"/>
  <c r="O19"/>
  <c r="D46"/>
  <c r="D45"/>
  <c r="D44"/>
  <c r="D43"/>
  <c r="D41"/>
  <c r="D40"/>
  <c r="D39"/>
  <c r="D38"/>
  <c r="D36"/>
  <c r="D35"/>
  <c r="D34"/>
  <c r="D33"/>
  <c r="D31"/>
  <c r="D30"/>
  <c r="D29"/>
  <c r="D28"/>
  <c r="D26"/>
  <c r="D25"/>
  <c r="D24"/>
  <c r="D23"/>
  <c r="D21"/>
  <c r="D20"/>
  <c r="D19"/>
  <c r="D18"/>
  <c r="D16"/>
  <c r="D15"/>
  <c r="D14"/>
  <c r="D13"/>
  <c r="D11"/>
  <c r="D10"/>
  <c r="D9"/>
  <c r="D8"/>
  <c r="D4"/>
  <c r="D5"/>
  <c r="D6"/>
  <c r="D3"/>
  <c r="M5"/>
  <c r="O5" s="1"/>
  <c r="P9" l="1"/>
  <c r="P14"/>
  <c r="P24"/>
  <c r="P36"/>
  <c r="P15"/>
  <c r="P33"/>
  <c r="P41"/>
  <c r="P5"/>
  <c r="P48"/>
  <c r="P43"/>
  <c r="P19"/>
  <c r="P28"/>
  <c r="O43"/>
  <c r="P51"/>
  <c r="P23"/>
  <c r="O28"/>
  <c r="P49"/>
  <c r="P50"/>
  <c r="P44"/>
  <c r="N48"/>
  <c r="Q48"/>
  <c r="P39"/>
  <c r="P18"/>
  <c r="P3"/>
  <c r="M25"/>
  <c r="M13"/>
  <c r="M38"/>
  <c r="M46"/>
  <c r="M20"/>
  <c r="M4"/>
  <c r="P4" s="1"/>
  <c r="M40"/>
  <c r="M31"/>
  <c r="M30"/>
  <c r="M29"/>
  <c r="M26"/>
  <c r="M21"/>
  <c r="M16"/>
  <c r="L4"/>
  <c r="L5"/>
  <c r="L6"/>
  <c r="L8"/>
  <c r="L9"/>
  <c r="L10"/>
  <c r="L11"/>
  <c r="L13"/>
  <c r="L14"/>
  <c r="L15"/>
  <c r="L16"/>
  <c r="L18"/>
  <c r="L19"/>
  <c r="L20"/>
  <c r="L21"/>
  <c r="L23"/>
  <c r="L24"/>
  <c r="L25"/>
  <c r="L26"/>
  <c r="L28"/>
  <c r="L29"/>
  <c r="L30"/>
  <c r="L31"/>
  <c r="L33"/>
  <c r="L34"/>
  <c r="L35"/>
  <c r="L36"/>
  <c r="L38"/>
  <c r="L39"/>
  <c r="L40"/>
  <c r="L41"/>
  <c r="L43"/>
  <c r="L44"/>
  <c r="L45"/>
  <c r="L46"/>
  <c r="L3"/>
  <c r="M6"/>
  <c r="O6" s="1"/>
  <c r="P11" l="1"/>
  <c r="O11"/>
  <c r="O29"/>
  <c r="P29"/>
  <c r="O40"/>
  <c r="P40"/>
  <c r="O20"/>
  <c r="P20"/>
  <c r="O25"/>
  <c r="P25"/>
  <c r="P6"/>
  <c r="O10"/>
  <c r="P10"/>
  <c r="O26"/>
  <c r="P26"/>
  <c r="P35"/>
  <c r="O35"/>
  <c r="O34"/>
  <c r="P34"/>
  <c r="N13"/>
  <c r="O13"/>
  <c r="P13"/>
  <c r="O21"/>
  <c r="P21"/>
  <c r="R18" s="1"/>
  <c r="P38"/>
  <c r="O38"/>
  <c r="Q38" s="1"/>
  <c r="R48"/>
  <c r="O8"/>
  <c r="P8"/>
  <c r="O31"/>
  <c r="P31"/>
  <c r="R28" s="1"/>
  <c r="O45"/>
  <c r="P45"/>
  <c r="P16"/>
  <c r="O16"/>
  <c r="P30"/>
  <c r="O30"/>
  <c r="N3"/>
  <c r="O4"/>
  <c r="Q3" s="1"/>
  <c r="P46"/>
  <c r="O46"/>
  <c r="R3"/>
  <c r="R43"/>
  <c r="N23"/>
  <c r="N38"/>
  <c r="N33"/>
  <c r="N43"/>
  <c r="N28"/>
  <c r="N18"/>
  <c r="N8"/>
  <c r="R23" l="1"/>
  <c r="R38"/>
  <c r="Q43"/>
  <c r="Q23"/>
  <c r="Q28"/>
  <c r="R8"/>
  <c r="R33"/>
  <c r="Q13"/>
  <c r="Q18"/>
  <c r="Q8"/>
  <c r="R13"/>
  <c r="Q33"/>
</calcChain>
</file>

<file path=xl/sharedStrings.xml><?xml version="1.0" encoding="utf-8"?>
<sst xmlns="http://schemas.openxmlformats.org/spreadsheetml/2006/main" count="528" uniqueCount="100">
  <si>
    <t>Team</t>
  </si>
  <si>
    <t>Team Member</t>
  </si>
  <si>
    <t>Jo Sharples</t>
  </si>
  <si>
    <t>Ruth Eastman</t>
  </si>
  <si>
    <t>Will Eastman</t>
  </si>
  <si>
    <t>Sam Dear</t>
  </si>
  <si>
    <t>Mike Furness</t>
  </si>
  <si>
    <t>Coralie Anderson</t>
  </si>
  <si>
    <t>Steve Sharples</t>
  </si>
  <si>
    <t>Ruth Mitchell</t>
  </si>
  <si>
    <t>Charlie Mead</t>
  </si>
  <si>
    <t>Jordan Clay</t>
  </si>
  <si>
    <t>Mandy Clay</t>
  </si>
  <si>
    <t>Valentina Ferrari</t>
  </si>
  <si>
    <t>Paul Andrew</t>
  </si>
  <si>
    <t>Amy Inchley</t>
  </si>
  <si>
    <t>Nick Clay</t>
  </si>
  <si>
    <t>Andrea Meek</t>
  </si>
  <si>
    <t>Nicola Mellor</t>
  </si>
  <si>
    <t>David Killick</t>
  </si>
  <si>
    <t>Chris Dimmock</t>
  </si>
  <si>
    <t>Stuart Dimmock</t>
  </si>
  <si>
    <t>Amy Farnfield</t>
  </si>
  <si>
    <t>Neil Green</t>
  </si>
  <si>
    <t>Alison Bell</t>
  </si>
  <si>
    <t>James Bell</t>
  </si>
  <si>
    <t>James Lowe</t>
  </si>
  <si>
    <t>Sara Lowe</t>
  </si>
  <si>
    <t>Liz Peters</t>
  </si>
  <si>
    <t>Warren Rose</t>
  </si>
  <si>
    <t>Ian Grimshaw</t>
  </si>
  <si>
    <t>Julia Bell</t>
  </si>
  <si>
    <t>Paul Griffiths</t>
  </si>
  <si>
    <t>Tess Dibble</t>
  </si>
  <si>
    <t>Relay Good</t>
  </si>
  <si>
    <t>Amy Killick</t>
  </si>
  <si>
    <t>Liz Miller</t>
  </si>
  <si>
    <t>The 
Liz Miller Band</t>
  </si>
  <si>
    <t>The 
Marmite Scrolls</t>
  </si>
  <si>
    <t>Legs 
Miserables</t>
  </si>
  <si>
    <t>Stuart Read</t>
  </si>
  <si>
    <t>Leg</t>
  </si>
  <si>
    <t>Charlie's 
Angels</t>
  </si>
  <si>
    <t>Tom Inchley</t>
  </si>
  <si>
    <t>Mad World</t>
  </si>
  <si>
    <t>Matthew Brooks</t>
  </si>
  <si>
    <t>Team Paul</t>
  </si>
  <si>
    <t>RLBR Star to Globe</t>
  </si>
  <si>
    <t>NANDOS</t>
  </si>
  <si>
    <t>F*cks Sake, 
Just Sprint (FSJS)</t>
  </si>
  <si>
    <t>Attempt</t>
  </si>
  <si>
    <t>Best</t>
  </si>
  <si>
    <t>No. of 
attempts</t>
  </si>
  <si>
    <t>Team 
Final time</t>
  </si>
  <si>
    <t>Grim Reading</t>
  </si>
  <si>
    <t>Laura Brine</t>
  </si>
  <si>
    <t>Erin Doyle</t>
  </si>
  <si>
    <t>Best pace</t>
  </si>
  <si>
    <t>Average 
best pace</t>
  </si>
  <si>
    <t>Miles</t>
  </si>
  <si>
    <t>km</t>
  </si>
  <si>
    <t>M</t>
  </si>
  <si>
    <t>Fiona Towell/McGleish</t>
  </si>
  <si>
    <t>The Marmite Scrolls</t>
  </si>
  <si>
    <t>The Liz Miller Band</t>
  </si>
  <si>
    <t>Legs Miserables</t>
  </si>
  <si>
    <t>FSJS</t>
  </si>
  <si>
    <t>Charlie's Angels</t>
  </si>
  <si>
    <t>Runner</t>
  </si>
  <si>
    <t>Time</t>
  </si>
  <si>
    <t xml:space="preserve">Team </t>
  </si>
  <si>
    <t>RLBR Globe to Tiddenfoot</t>
  </si>
  <si>
    <t>RLBR Tiddenfoot to Astral Park</t>
  </si>
  <si>
    <t>RLBR Astral Park to Star</t>
  </si>
  <si>
    <t>Fiona McLeish</t>
  </si>
  <si>
    <t>Chris Dimmock Round</t>
  </si>
  <si>
    <t>FAIL</t>
  </si>
  <si>
    <t>Pos.</t>
  </si>
  <si>
    <t>Age Graded time</t>
  </si>
  <si>
    <t>Age %</t>
  </si>
  <si>
    <t>RLBR Star to Globe (3.13miles)</t>
  </si>
  <si>
    <t>RLBR Globe to Tiddenfoot (3.8miles)</t>
  </si>
  <si>
    <t>RLBR Tiddenfoot to Astral Park (4.2miles)</t>
  </si>
  <si>
    <t>RLBR Astral Park to Star (4.96miles)</t>
  </si>
  <si>
    <t>Fastest</t>
  </si>
  <si>
    <t>Leg 1</t>
  </si>
  <si>
    <t>Leg 2</t>
  </si>
  <si>
    <t>Leg 3</t>
  </si>
  <si>
    <t>Leg 4</t>
  </si>
  <si>
    <t>6 times</t>
  </si>
  <si>
    <t>Individual</t>
  </si>
  <si>
    <t>Age Graded Fastest</t>
  </si>
  <si>
    <t>Fastest Team</t>
  </si>
  <si>
    <t>1st</t>
  </si>
  <si>
    <t>2nd</t>
  </si>
  <si>
    <t>3rd</t>
  </si>
  <si>
    <t>Fastest
 (Age graded adjusted)</t>
  </si>
  <si>
    <t>Long John Silver Award
(most times one leg)</t>
  </si>
  <si>
    <t>Last Chance Saloon</t>
  </si>
  <si>
    <t>31/08/2020 - 1:30pm</t>
  </si>
</sst>
</file>

<file path=xl/styles.xml><?xml version="1.0" encoding="utf-8"?>
<styleSheet xmlns="http://schemas.openxmlformats.org/spreadsheetml/2006/main">
  <numFmts count="1">
    <numFmt numFmtId="164" formatCode="[$-F400]h:mm:ss\ AM/PM"/>
  </numFmts>
  <fonts count="13"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36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3"/>
      <name val="Calibri"/>
      <family val="2"/>
      <scheme val="minor"/>
    </font>
    <font>
      <strike/>
      <sz val="11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</patternFill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C6600"/>
        <bgColor indexed="64"/>
      </patternFill>
    </fill>
    <fill>
      <patternFill patternType="solid">
        <fgColor theme="7"/>
        <bgColor indexed="64"/>
      </patternFill>
    </fill>
  </fills>
  <borders count="4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ck">
        <color theme="4"/>
      </bottom>
      <diagonal/>
    </border>
    <border>
      <left/>
      <right/>
      <top style="medium">
        <color indexed="64"/>
      </top>
      <bottom style="thick">
        <color theme="4"/>
      </bottom>
      <diagonal/>
    </border>
    <border>
      <left/>
      <right style="medium">
        <color indexed="64"/>
      </right>
      <top style="medium">
        <color indexed="64"/>
      </top>
      <bottom style="thick">
        <color theme="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theme="4" tint="0.39997558519241921"/>
      </bottom>
      <diagonal/>
    </border>
    <border>
      <left style="medium">
        <color indexed="64"/>
      </left>
      <right/>
      <top style="medium">
        <color indexed="64"/>
      </top>
      <bottom style="medium">
        <color theme="4" tint="0.39997558519241921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theme="4" tint="0.39997558519241921"/>
      </bottom>
      <diagonal/>
    </border>
    <border>
      <left/>
      <right style="medium">
        <color indexed="64"/>
      </right>
      <top style="medium">
        <color indexed="64"/>
      </top>
      <bottom style="medium">
        <color theme="4" tint="0.39997558519241921"/>
      </bottom>
      <diagonal/>
    </border>
    <border>
      <left style="medium">
        <color indexed="64"/>
      </left>
      <right/>
      <top/>
      <bottom style="medium">
        <color theme="4" tint="0.39997558519241921"/>
      </bottom>
      <diagonal/>
    </border>
  </borders>
  <cellStyleXfs count="5">
    <xf numFmtId="0" fontId="0" fillId="0" borderId="0"/>
    <xf numFmtId="0" fontId="1" fillId="2" borderId="0" applyNumberFormat="0" applyBorder="0" applyAlignment="0" applyProtection="0"/>
    <xf numFmtId="0" fontId="4" fillId="5" borderId="0" applyNumberFormat="0" applyBorder="0" applyAlignment="0" applyProtection="0"/>
    <xf numFmtId="0" fontId="8" fillId="0" borderId="35" applyNumberFormat="0" applyFill="0" applyAlignment="0" applyProtection="0"/>
    <xf numFmtId="0" fontId="11" fillId="0" borderId="42" applyNumberFormat="0" applyFill="0" applyAlignment="0" applyProtection="0"/>
  </cellStyleXfs>
  <cellXfs count="172">
    <xf numFmtId="0" fontId="0" fillId="0" borderId="0" xfId="0"/>
    <xf numFmtId="0" fontId="3" fillId="3" borderId="5" xfId="0" applyFont="1" applyFill="1" applyBorder="1" applyAlignment="1">
      <alignment horizontal="center" vertical="center"/>
    </xf>
    <xf numFmtId="0" fontId="0" fillId="3" borderId="8" xfId="0" applyFill="1" applyBorder="1"/>
    <xf numFmtId="0" fontId="2" fillId="3" borderId="8" xfId="0" applyFont="1" applyFill="1" applyBorder="1"/>
    <xf numFmtId="0" fontId="0" fillId="0" borderId="11" xfId="0" applyBorder="1"/>
    <xf numFmtId="0" fontId="3" fillId="3" borderId="12" xfId="0" applyFont="1" applyFill="1" applyBorder="1" applyAlignment="1">
      <alignment horizontal="center" vertical="center"/>
    </xf>
    <xf numFmtId="0" fontId="0" fillId="3" borderId="0" xfId="0" applyFill="1" applyBorder="1"/>
    <xf numFmtId="0" fontId="2" fillId="3" borderId="13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/>
    </xf>
    <xf numFmtId="0" fontId="2" fillId="3" borderId="15" xfId="0" applyFont="1" applyFill="1" applyBorder="1" applyAlignment="1">
      <alignment horizontal="center" vertical="center"/>
    </xf>
    <xf numFmtId="0" fontId="2" fillId="3" borderId="0" xfId="0" applyFont="1" applyFill="1" applyBorder="1"/>
    <xf numFmtId="0" fontId="2" fillId="3" borderId="13" xfId="0" applyFont="1" applyFill="1" applyBorder="1" applyAlignment="1">
      <alignment horizontal="center" vertical="center"/>
    </xf>
    <xf numFmtId="0" fontId="2" fillId="3" borderId="16" xfId="0" applyFont="1" applyFill="1" applyBorder="1" applyAlignment="1">
      <alignment horizontal="center" vertical="center"/>
    </xf>
    <xf numFmtId="0" fontId="0" fillId="3" borderId="17" xfId="0" applyFill="1" applyBorder="1"/>
    <xf numFmtId="0" fontId="2" fillId="3" borderId="10" xfId="0" applyFont="1" applyFill="1" applyBorder="1" applyAlignment="1">
      <alignment horizontal="center" vertical="center"/>
    </xf>
    <xf numFmtId="0" fontId="2" fillId="3" borderId="18" xfId="0" applyFont="1" applyFill="1" applyBorder="1" applyAlignment="1">
      <alignment horizontal="center" vertical="center"/>
    </xf>
    <xf numFmtId="0" fontId="2" fillId="3" borderId="19" xfId="0" applyFont="1" applyFill="1" applyBorder="1" applyAlignment="1">
      <alignment horizontal="center" vertical="center"/>
    </xf>
    <xf numFmtId="0" fontId="0" fillId="3" borderId="9" xfId="0" applyFill="1" applyBorder="1"/>
    <xf numFmtId="0" fontId="2" fillId="3" borderId="10" xfId="0" applyNumberFormat="1" applyFont="1" applyFill="1" applyBorder="1" applyAlignment="1">
      <alignment horizontal="center" vertical="center"/>
    </xf>
    <xf numFmtId="0" fontId="2" fillId="3" borderId="18" xfId="0" applyFont="1" applyFill="1" applyBorder="1" applyAlignment="1">
      <alignment horizontal="center" vertical="center" wrapText="1"/>
    </xf>
    <xf numFmtId="0" fontId="0" fillId="0" borderId="20" xfId="0" applyBorder="1"/>
    <xf numFmtId="0" fontId="0" fillId="3" borderId="20" xfId="0" applyFill="1" applyBorder="1"/>
    <xf numFmtId="0" fontId="2" fillId="3" borderId="18" xfId="0" applyFont="1" applyFill="1" applyBorder="1" applyAlignment="1">
      <alignment horizontal="center"/>
    </xf>
    <xf numFmtId="0" fontId="2" fillId="3" borderId="10" xfId="0" applyFont="1" applyFill="1" applyBorder="1" applyAlignment="1">
      <alignment horizontal="center"/>
    </xf>
    <xf numFmtId="0" fontId="2" fillId="3" borderId="19" xfId="0" applyFont="1" applyFill="1" applyBorder="1" applyAlignment="1">
      <alignment horizontal="center"/>
    </xf>
    <xf numFmtId="0" fontId="0" fillId="0" borderId="0" xfId="0" applyBorder="1"/>
    <xf numFmtId="0" fontId="0" fillId="0" borderId="0" xfId="0" applyAlignment="1">
      <alignment wrapText="1"/>
    </xf>
    <xf numFmtId="21" fontId="0" fillId="0" borderId="0" xfId="0" applyNumberFormat="1"/>
    <xf numFmtId="0" fontId="0" fillId="0" borderId="0" xfId="0" applyAlignment="1">
      <alignment horizontal="center" vertical="center" wrapText="1"/>
    </xf>
    <xf numFmtId="21" fontId="4" fillId="5" borderId="0" xfId="2" applyNumberFormat="1"/>
    <xf numFmtId="0" fontId="0" fillId="0" borderId="22" xfId="0" applyBorder="1"/>
    <xf numFmtId="164" fontId="0" fillId="0" borderId="0" xfId="0" applyNumberFormat="1"/>
    <xf numFmtId="0" fontId="3" fillId="3" borderId="23" xfId="0" applyFont="1" applyFill="1" applyBorder="1" applyAlignment="1">
      <alignment horizontal="center" vertical="center"/>
    </xf>
    <xf numFmtId="0" fontId="0" fillId="4" borderId="24" xfId="0" applyFill="1" applyBorder="1"/>
    <xf numFmtId="0" fontId="0" fillId="0" borderId="25" xfId="0" applyBorder="1"/>
    <xf numFmtId="0" fontId="0" fillId="0" borderId="26" xfId="0" applyBorder="1"/>
    <xf numFmtId="0" fontId="0" fillId="0" borderId="27" xfId="0" applyBorder="1"/>
    <xf numFmtId="0" fontId="0" fillId="0" borderId="16" xfId="0" applyBorder="1"/>
    <xf numFmtId="0" fontId="0" fillId="0" borderId="17" xfId="0" applyBorder="1"/>
    <xf numFmtId="0" fontId="0" fillId="0" borderId="24" xfId="0" applyBorder="1"/>
    <xf numFmtId="0" fontId="0" fillId="0" borderId="10" xfId="0" applyBorder="1"/>
    <xf numFmtId="0" fontId="0" fillId="0" borderId="28" xfId="0" applyBorder="1"/>
    <xf numFmtId="0" fontId="3" fillId="3" borderId="29" xfId="0" applyFont="1" applyFill="1" applyBorder="1" applyAlignment="1">
      <alignment horizontal="center" vertical="center" wrapText="1"/>
    </xf>
    <xf numFmtId="0" fontId="3" fillId="3" borderId="29" xfId="0" applyFont="1" applyFill="1" applyBorder="1" applyAlignment="1">
      <alignment horizontal="center" vertical="center"/>
    </xf>
    <xf numFmtId="0" fontId="0" fillId="0" borderId="29" xfId="0" applyBorder="1"/>
    <xf numFmtId="0" fontId="0" fillId="0" borderId="6" xfId="0" applyBorder="1"/>
    <xf numFmtId="0" fontId="2" fillId="0" borderId="5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21" fontId="0" fillId="0" borderId="28" xfId="0" applyNumberFormat="1" applyBorder="1"/>
    <xf numFmtId="21" fontId="0" fillId="0" borderId="10" xfId="0" applyNumberFormat="1" applyBorder="1"/>
    <xf numFmtId="21" fontId="4" fillId="5" borderId="28" xfId="2" applyNumberFormat="1" applyBorder="1"/>
    <xf numFmtId="21" fontId="4" fillId="5" borderId="10" xfId="2" applyNumberFormat="1" applyBorder="1"/>
    <xf numFmtId="0" fontId="3" fillId="3" borderId="6" xfId="0" applyFont="1" applyFill="1" applyBorder="1" applyAlignment="1">
      <alignment horizontal="center" vertical="center" wrapText="1"/>
    </xf>
    <xf numFmtId="164" fontId="0" fillId="0" borderId="10" xfId="0" applyNumberFormat="1" applyBorder="1"/>
    <xf numFmtId="21" fontId="7" fillId="0" borderId="0" xfId="2" applyNumberFormat="1" applyFont="1" applyFill="1"/>
    <xf numFmtId="21" fontId="7" fillId="0" borderId="10" xfId="2" applyNumberFormat="1" applyFont="1" applyFill="1" applyBorder="1"/>
    <xf numFmtId="0" fontId="0" fillId="0" borderId="0" xfId="0" applyAlignment="1">
      <alignment vertical="center"/>
    </xf>
    <xf numFmtId="21" fontId="7" fillId="0" borderId="28" xfId="2" applyNumberFormat="1" applyFont="1" applyFill="1" applyBorder="1"/>
    <xf numFmtId="0" fontId="0" fillId="0" borderId="18" xfId="0" applyBorder="1"/>
    <xf numFmtId="0" fontId="0" fillId="0" borderId="10" xfId="0" applyFill="1" applyBorder="1"/>
    <xf numFmtId="0" fontId="2" fillId="3" borderId="32" xfId="0" applyFont="1" applyFill="1" applyBorder="1" applyAlignment="1">
      <alignment horizontal="center"/>
    </xf>
    <xf numFmtId="164" fontId="4" fillId="5" borderId="10" xfId="2" applyNumberFormat="1" applyBorder="1"/>
    <xf numFmtId="0" fontId="5" fillId="0" borderId="0" xfId="0" applyFont="1" applyAlignment="1">
      <alignment vertical="center" textRotation="90"/>
    </xf>
    <xf numFmtId="0" fontId="9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21" fontId="0" fillId="0" borderId="0" xfId="0" applyNumberFormat="1" applyFont="1"/>
    <xf numFmtId="0" fontId="0" fillId="0" borderId="0" xfId="0" applyFill="1" applyAlignment="1">
      <alignment horizontal="center" vertical="center" wrapText="1"/>
    </xf>
    <xf numFmtId="0" fontId="1" fillId="0" borderId="0" xfId="1" applyFill="1" applyAlignment="1">
      <alignment horizontal="center" vertical="center" wrapText="1"/>
    </xf>
    <xf numFmtId="0" fontId="0" fillId="0" borderId="0" xfId="0" applyFill="1"/>
    <xf numFmtId="21" fontId="4" fillId="0" borderId="0" xfId="2" applyNumberFormat="1" applyFill="1"/>
    <xf numFmtId="0" fontId="10" fillId="0" borderId="0" xfId="0" applyFont="1" applyBorder="1" applyAlignment="1">
      <alignment horizontal="center" vertical="center"/>
    </xf>
    <xf numFmtId="0" fontId="10" fillId="0" borderId="22" xfId="0" applyFont="1" applyBorder="1" applyAlignment="1">
      <alignment horizontal="center" vertical="center" wrapText="1"/>
    </xf>
    <xf numFmtId="21" fontId="0" fillId="0" borderId="0" xfId="0" applyNumberFormat="1" applyFont="1" applyBorder="1"/>
    <xf numFmtId="0" fontId="0" fillId="0" borderId="22" xfId="0" applyFont="1" applyBorder="1"/>
    <xf numFmtId="164" fontId="0" fillId="0" borderId="0" xfId="0" applyNumberFormat="1" applyFont="1" applyBorder="1"/>
    <xf numFmtId="21" fontId="0" fillId="0" borderId="16" xfId="0" applyNumberFormat="1" applyFont="1" applyBorder="1"/>
    <xf numFmtId="0" fontId="0" fillId="0" borderId="11" xfId="0" applyFont="1" applyBorder="1"/>
    <xf numFmtId="21" fontId="0" fillId="0" borderId="0" xfId="0" applyNumberFormat="1" applyBorder="1"/>
    <xf numFmtId="21" fontId="0" fillId="0" borderId="16" xfId="0" applyNumberFormat="1" applyBorder="1"/>
    <xf numFmtId="0" fontId="2" fillId="0" borderId="0" xfId="0" applyFont="1" applyBorder="1" applyAlignment="1">
      <alignment vertical="center"/>
    </xf>
    <xf numFmtId="0" fontId="2" fillId="0" borderId="16" xfId="0" applyFont="1" applyBorder="1" applyAlignment="1">
      <alignment vertical="center"/>
    </xf>
    <xf numFmtId="21" fontId="4" fillId="5" borderId="0" xfId="2" applyNumberFormat="1" applyBorder="1"/>
    <xf numFmtId="0" fontId="10" fillId="0" borderId="31" xfId="0" applyFont="1" applyBorder="1"/>
    <xf numFmtId="0" fontId="0" fillId="0" borderId="31" xfId="0" applyBorder="1"/>
    <xf numFmtId="0" fontId="0" fillId="0" borderId="41" xfId="0" applyBorder="1"/>
    <xf numFmtId="0" fontId="10" fillId="0" borderId="31" xfId="0" applyFont="1" applyBorder="1" applyAlignment="1">
      <alignment horizontal="center" vertical="center" wrapText="1"/>
    </xf>
    <xf numFmtId="0" fontId="0" fillId="0" borderId="31" xfId="0" applyFont="1" applyBorder="1"/>
    <xf numFmtId="0" fontId="0" fillId="0" borderId="41" xfId="0" applyFont="1" applyBorder="1"/>
    <xf numFmtId="0" fontId="4" fillId="5" borderId="31" xfId="2" applyBorder="1"/>
    <xf numFmtId="0" fontId="1" fillId="2" borderId="31" xfId="1" applyBorder="1"/>
    <xf numFmtId="21" fontId="4" fillId="5" borderId="26" xfId="2" applyNumberFormat="1" applyBorder="1"/>
    <xf numFmtId="21" fontId="0" fillId="0" borderId="32" xfId="0" applyNumberFormat="1" applyBorder="1"/>
    <xf numFmtId="0" fontId="0" fillId="9" borderId="1" xfId="0" applyFill="1" applyBorder="1"/>
    <xf numFmtId="10" fontId="0" fillId="0" borderId="0" xfId="0" applyNumberFormat="1" applyFill="1"/>
    <xf numFmtId="10" fontId="0" fillId="0" borderId="0" xfId="0" applyNumberFormat="1"/>
    <xf numFmtId="0" fontId="8" fillId="0" borderId="35" xfId="3"/>
    <xf numFmtId="0" fontId="10" fillId="0" borderId="0" xfId="0" applyFont="1" applyBorder="1" applyAlignment="1">
      <alignment horizontal="center" vertical="center" wrapText="1"/>
    </xf>
    <xf numFmtId="21" fontId="0" fillId="0" borderId="0" xfId="0" applyNumberFormat="1" applyFill="1" applyBorder="1"/>
    <xf numFmtId="21" fontId="7" fillId="0" borderId="0" xfId="0" applyNumberFormat="1" applyFont="1" applyFill="1" applyBorder="1"/>
    <xf numFmtId="21" fontId="7" fillId="0" borderId="0" xfId="2" applyNumberFormat="1" applyFont="1" applyFill="1" applyBorder="1"/>
    <xf numFmtId="21" fontId="7" fillId="0" borderId="16" xfId="0" applyNumberFormat="1" applyFont="1" applyFill="1" applyBorder="1"/>
    <xf numFmtId="0" fontId="10" fillId="0" borderId="31" xfId="0" applyFont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 wrapText="1"/>
    </xf>
    <xf numFmtId="0" fontId="10" fillId="0" borderId="22" xfId="0" applyFont="1" applyFill="1" applyBorder="1" applyAlignment="1">
      <alignment horizontal="center" vertical="center" wrapText="1"/>
    </xf>
    <xf numFmtId="0" fontId="2" fillId="0" borderId="31" xfId="0" applyFont="1" applyBorder="1" applyAlignment="1">
      <alignment vertical="center"/>
    </xf>
    <xf numFmtId="10" fontId="0" fillId="0" borderId="22" xfId="0" applyNumberFormat="1" applyFill="1" applyBorder="1"/>
    <xf numFmtId="0" fontId="0" fillId="0" borderId="0" xfId="0" applyFont="1" applyBorder="1"/>
    <xf numFmtId="10" fontId="7" fillId="0" borderId="22" xfId="0" applyNumberFormat="1" applyFont="1" applyFill="1" applyBorder="1"/>
    <xf numFmtId="0" fontId="2" fillId="0" borderId="41" xfId="0" applyFont="1" applyBorder="1" applyAlignment="1">
      <alignment vertical="center"/>
    </xf>
    <xf numFmtId="0" fontId="0" fillId="0" borderId="16" xfId="0" applyFont="1" applyBorder="1"/>
    <xf numFmtId="10" fontId="7" fillId="0" borderId="11" xfId="0" applyNumberFormat="1" applyFont="1" applyFill="1" applyBorder="1"/>
    <xf numFmtId="10" fontId="0" fillId="0" borderId="22" xfId="0" applyNumberFormat="1" applyBorder="1"/>
    <xf numFmtId="10" fontId="0" fillId="0" borderId="11" xfId="0" applyNumberFormat="1" applyBorder="1"/>
    <xf numFmtId="10" fontId="0" fillId="0" borderId="11" xfId="0" applyNumberFormat="1" applyFill="1" applyBorder="1"/>
    <xf numFmtId="164" fontId="0" fillId="0" borderId="0" xfId="0" applyNumberFormat="1" applyBorder="1"/>
    <xf numFmtId="0" fontId="10" fillId="0" borderId="22" xfId="0" applyFont="1" applyBorder="1" applyAlignment="1">
      <alignment horizontal="center" vertical="center"/>
    </xf>
    <xf numFmtId="21" fontId="0" fillId="0" borderId="22" xfId="0" applyNumberFormat="1" applyFont="1" applyBorder="1"/>
    <xf numFmtId="21" fontId="0" fillId="0" borderId="22" xfId="0" applyNumberFormat="1" applyBorder="1"/>
    <xf numFmtId="164" fontId="0" fillId="0" borderId="22" xfId="0" applyNumberFormat="1" applyBorder="1"/>
    <xf numFmtId="21" fontId="0" fillId="0" borderId="11" xfId="0" applyNumberFormat="1" applyBorder="1"/>
    <xf numFmtId="0" fontId="11" fillId="0" borderId="43" xfId="4" applyBorder="1"/>
    <xf numFmtId="0" fontId="0" fillId="0" borderId="44" xfId="0" applyBorder="1"/>
    <xf numFmtId="164" fontId="0" fillId="0" borderId="11" xfId="0" applyNumberFormat="1" applyBorder="1"/>
    <xf numFmtId="0" fontId="11" fillId="0" borderId="43" xfId="4" applyBorder="1" applyAlignment="1">
      <alignment wrapText="1"/>
    </xf>
    <xf numFmtId="0" fontId="12" fillId="0" borderId="31" xfId="0" applyFont="1" applyBorder="1"/>
    <xf numFmtId="0" fontId="12" fillId="0" borderId="0" xfId="0" applyFont="1" applyBorder="1"/>
    <xf numFmtId="21" fontId="12" fillId="0" borderId="22" xfId="0" applyNumberFormat="1" applyFont="1" applyBorder="1"/>
    <xf numFmtId="0" fontId="0" fillId="0" borderId="45" xfId="0" applyBorder="1"/>
    <xf numFmtId="0" fontId="11" fillId="0" borderId="46" xfId="4" applyBorder="1"/>
    <xf numFmtId="0" fontId="11" fillId="0" borderId="47" xfId="4" applyBorder="1"/>
    <xf numFmtId="0" fontId="11" fillId="0" borderId="48" xfId="4" applyBorder="1"/>
    <xf numFmtId="21" fontId="0" fillId="0" borderId="0" xfId="0" applyNumberFormat="1" applyBorder="1" applyAlignment="1">
      <alignment horizontal="center"/>
    </xf>
    <xf numFmtId="0" fontId="10" fillId="0" borderId="17" xfId="0" applyFont="1" applyBorder="1" applyAlignment="1"/>
    <xf numFmtId="0" fontId="10" fillId="0" borderId="0" xfId="0" applyFont="1" applyBorder="1" applyAlignment="1"/>
    <xf numFmtId="0" fontId="10" fillId="0" borderId="0" xfId="0" applyFont="1" applyBorder="1"/>
    <xf numFmtId="0" fontId="10" fillId="0" borderId="41" xfId="0" applyFont="1" applyBorder="1"/>
    <xf numFmtId="0" fontId="10" fillId="0" borderId="16" xfId="0" applyFont="1" applyBorder="1"/>
    <xf numFmtId="0" fontId="3" fillId="3" borderId="36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center"/>
    </xf>
    <xf numFmtId="0" fontId="3" fillId="3" borderId="37" xfId="0" applyFont="1" applyFill="1" applyBorder="1" applyAlignment="1">
      <alignment horizontal="center" vertical="center"/>
    </xf>
    <xf numFmtId="0" fontId="2" fillId="3" borderId="33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34" xfId="0" applyFont="1" applyFill="1" applyBorder="1" applyAlignment="1">
      <alignment horizontal="center" vertical="center" wrapText="1"/>
    </xf>
    <xf numFmtId="46" fontId="6" fillId="8" borderId="30" xfId="0" applyNumberFormat="1" applyFont="1" applyFill="1" applyBorder="1" applyAlignment="1">
      <alignment horizontal="center" vertical="center"/>
    </xf>
    <xf numFmtId="0" fontId="6" fillId="8" borderId="20" xfId="0" applyFont="1" applyFill="1" applyBorder="1" applyAlignment="1">
      <alignment horizontal="center" vertical="center"/>
    </xf>
    <xf numFmtId="0" fontId="6" fillId="8" borderId="28" xfId="0" applyFont="1" applyFill="1" applyBorder="1" applyAlignment="1">
      <alignment horizontal="center" vertical="center"/>
    </xf>
    <xf numFmtId="21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46" fontId="6" fillId="0" borderId="30" xfId="0" applyNumberFormat="1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46" fontId="6" fillId="7" borderId="30" xfId="0" applyNumberFormat="1" applyFont="1" applyFill="1" applyBorder="1" applyAlignment="1">
      <alignment horizontal="center" vertical="center"/>
    </xf>
    <xf numFmtId="0" fontId="6" fillId="7" borderId="20" xfId="0" applyFont="1" applyFill="1" applyBorder="1" applyAlignment="1">
      <alignment horizontal="center" vertical="center"/>
    </xf>
    <xf numFmtId="0" fontId="6" fillId="7" borderId="28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2" fillId="3" borderId="21" xfId="0" applyFont="1" applyFill="1" applyBorder="1" applyAlignment="1">
      <alignment horizontal="center" vertical="center" wrapText="1"/>
    </xf>
    <xf numFmtId="46" fontId="6" fillId="6" borderId="30" xfId="0" applyNumberFormat="1" applyFont="1" applyFill="1" applyBorder="1" applyAlignment="1">
      <alignment horizontal="center" vertical="center"/>
    </xf>
    <xf numFmtId="0" fontId="6" fillId="6" borderId="20" xfId="0" applyFont="1" applyFill="1" applyBorder="1" applyAlignment="1">
      <alignment horizontal="center" vertical="center"/>
    </xf>
    <xf numFmtId="0" fontId="6" fillId="6" borderId="28" xfId="0" applyFont="1" applyFill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8" fillId="0" borderId="38" xfId="3" applyBorder="1" applyAlignment="1">
      <alignment horizontal="center" vertical="center"/>
    </xf>
    <xf numFmtId="0" fontId="8" fillId="0" borderId="39" xfId="3" applyBorder="1" applyAlignment="1">
      <alignment horizontal="center" vertical="center"/>
    </xf>
    <xf numFmtId="0" fontId="8" fillId="0" borderId="40" xfId="3" applyBorder="1" applyAlignment="1">
      <alignment horizontal="center" vertical="center"/>
    </xf>
    <xf numFmtId="14" fontId="0" fillId="0" borderId="0" xfId="0" applyNumberFormat="1" applyBorder="1" applyAlignment="1">
      <alignment horizontal="center"/>
    </xf>
    <xf numFmtId="21" fontId="0" fillId="0" borderId="0" xfId="0" applyNumberFormat="1" applyBorder="1" applyAlignment="1">
      <alignment horizontal="center"/>
    </xf>
  </cellXfs>
  <cellStyles count="5">
    <cellStyle name="Bad" xfId="1" builtinId="27"/>
    <cellStyle name="Good" xfId="2" builtinId="26"/>
    <cellStyle name="Heading 1" xfId="3" builtinId="16"/>
    <cellStyle name="Heading 3" xfId="4" builtinId="18"/>
    <cellStyle name="Normal" xfId="0" builtinId="0"/>
  </cellStyles>
  <dxfs count="0"/>
  <tableStyles count="0" defaultTableStyle="TableStyleMedium9" defaultPivotStyle="PivotStyleLight16"/>
  <colors>
    <mruColors>
      <color rgb="FFCC6600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51"/>
  <sheetViews>
    <sheetView workbookViewId="0">
      <selection activeCell="I16" sqref="I16"/>
    </sheetView>
  </sheetViews>
  <sheetFormatPr defaultRowHeight="15"/>
  <cols>
    <col min="1" max="1" width="16.85546875" bestFit="1" customWidth="1"/>
    <col min="3" max="3" width="9.140625" hidden="1" customWidth="1"/>
    <col min="4" max="4" width="10.5703125" hidden="1" customWidth="1"/>
    <col min="5" max="5" width="21.7109375" bestFit="1" customWidth="1"/>
    <col min="12" max="12" width="13.140625" customWidth="1"/>
    <col min="14" max="14" width="13.85546875" bestFit="1" customWidth="1"/>
  </cols>
  <sheetData>
    <row r="1" spans="1:18" ht="45.75" customHeight="1" thickBot="1">
      <c r="A1" s="1" t="s">
        <v>0</v>
      </c>
      <c r="B1" s="5" t="s">
        <v>41</v>
      </c>
      <c r="C1" s="5" t="s">
        <v>59</v>
      </c>
      <c r="D1" s="5" t="s">
        <v>60</v>
      </c>
      <c r="E1" s="32" t="s">
        <v>1</v>
      </c>
      <c r="F1" s="137" t="s">
        <v>50</v>
      </c>
      <c r="G1" s="138"/>
      <c r="H1" s="138"/>
      <c r="I1" s="138"/>
      <c r="J1" s="138"/>
      <c r="K1" s="139"/>
      <c r="L1" s="42" t="s">
        <v>52</v>
      </c>
      <c r="M1" s="43" t="s">
        <v>51</v>
      </c>
      <c r="N1" s="52" t="s">
        <v>53</v>
      </c>
      <c r="O1" s="164" t="s">
        <v>57</v>
      </c>
      <c r="P1" s="165"/>
      <c r="Q1" s="166" t="s">
        <v>58</v>
      </c>
      <c r="R1" s="166"/>
    </row>
    <row r="2" spans="1:18" ht="15.75" thickBot="1">
      <c r="A2" s="2"/>
      <c r="B2" s="6"/>
      <c r="C2" s="6"/>
      <c r="D2" s="6"/>
      <c r="E2" s="33"/>
      <c r="F2" s="46">
        <v>1</v>
      </c>
      <c r="G2" s="47">
        <v>2</v>
      </c>
      <c r="H2" s="47">
        <v>3</v>
      </c>
      <c r="I2" s="47">
        <v>4</v>
      </c>
      <c r="J2" s="47">
        <v>5</v>
      </c>
      <c r="K2" s="47">
        <v>6</v>
      </c>
      <c r="L2" s="44"/>
      <c r="M2" s="44"/>
      <c r="N2" s="45"/>
      <c r="O2" t="s">
        <v>61</v>
      </c>
      <c r="P2" t="s">
        <v>60</v>
      </c>
      <c r="Q2" t="s">
        <v>61</v>
      </c>
      <c r="R2" t="s">
        <v>60</v>
      </c>
    </row>
    <row r="3" spans="1:18" ht="15.75" thickBot="1">
      <c r="A3" s="157" t="s">
        <v>38</v>
      </c>
      <c r="B3" s="7">
        <v>1</v>
      </c>
      <c r="C3" s="7">
        <v>3.13</v>
      </c>
      <c r="D3" s="7">
        <f>C3*1.609344</f>
        <v>5.0372467199999997</v>
      </c>
      <c r="E3" s="34" t="s">
        <v>2</v>
      </c>
      <c r="F3" s="57">
        <v>1.800925925925926E-2</v>
      </c>
      <c r="G3" s="50">
        <v>1.486111111111111E-2</v>
      </c>
      <c r="H3" s="48">
        <v>1.8645833333333334E-2</v>
      </c>
      <c r="I3" s="41"/>
      <c r="J3" s="41"/>
      <c r="K3" s="41"/>
      <c r="L3" s="41">
        <f>COUNT(F3:J3)</f>
        <v>3</v>
      </c>
      <c r="M3" s="48">
        <f>G3</f>
        <v>1.486111111111111E-2</v>
      </c>
      <c r="N3" s="161">
        <f>SUM(M3:M6)</f>
        <v>7.6284722222222212E-2</v>
      </c>
      <c r="O3" s="27">
        <f>M3/C3</f>
        <v>4.7479588214412493E-3</v>
      </c>
      <c r="P3" s="27">
        <f>M3/D3</f>
        <v>2.9502448335727164E-3</v>
      </c>
      <c r="Q3" s="146">
        <f>AVERAGE(O3:O6)</f>
        <v>4.7361457987187081E-3</v>
      </c>
      <c r="R3" s="146">
        <f>AVERAGE(P3:P6)</f>
        <v>2.9429045615596838E-3</v>
      </c>
    </row>
    <row r="4" spans="1:18" ht="15.75" thickBot="1">
      <c r="A4" s="155"/>
      <c r="B4" s="8">
        <v>2</v>
      </c>
      <c r="C4" s="8">
        <v>3.8</v>
      </c>
      <c r="D4" s="7">
        <f t="shared" ref="D4:D46" si="0">C4*1.609344</f>
        <v>6.1155071999999997</v>
      </c>
      <c r="E4" s="35" t="s">
        <v>3</v>
      </c>
      <c r="F4" s="51">
        <v>1.8958333333333334E-2</v>
      </c>
      <c r="G4" s="40"/>
      <c r="H4" s="40"/>
      <c r="I4" s="40"/>
      <c r="J4" s="40"/>
      <c r="K4" s="41"/>
      <c r="L4" s="41">
        <f t="shared" ref="L4:L46" si="1">COUNT(F4:J4)</f>
        <v>1</v>
      </c>
      <c r="M4" s="49">
        <f>F4</f>
        <v>1.8958333333333334E-2</v>
      </c>
      <c r="N4" s="162"/>
      <c r="O4" s="27">
        <f t="shared" ref="O4:O6" si="2">M4/C4</f>
        <v>4.989035087719299E-3</v>
      </c>
      <c r="P4" s="27">
        <f t="shared" ref="P4:P6" si="3">M4/D4</f>
        <v>3.1000426805700325E-3</v>
      </c>
      <c r="Q4" s="147"/>
      <c r="R4" s="147"/>
    </row>
    <row r="5" spans="1:18" ht="15.75" thickBot="1">
      <c r="A5" s="155"/>
      <c r="B5" s="8">
        <v>3</v>
      </c>
      <c r="C5" s="8">
        <v>4.2</v>
      </c>
      <c r="D5" s="7">
        <f t="shared" si="0"/>
        <v>6.7592448000000012</v>
      </c>
      <c r="E5" s="35" t="s">
        <v>4</v>
      </c>
      <c r="F5" s="55">
        <v>2.224537037037037E-2</v>
      </c>
      <c r="G5" s="51">
        <v>1.7708333333333333E-2</v>
      </c>
      <c r="H5" s="49">
        <v>2.1898148148148149E-2</v>
      </c>
      <c r="I5" s="40"/>
      <c r="J5" s="40"/>
      <c r="K5" s="41"/>
      <c r="L5" s="41">
        <f t="shared" si="1"/>
        <v>3</v>
      </c>
      <c r="M5" s="49">
        <f>G5</f>
        <v>1.7708333333333333E-2</v>
      </c>
      <c r="N5" s="162"/>
      <c r="O5" s="27">
        <f t="shared" si="2"/>
        <v>4.216269841269841E-3</v>
      </c>
      <c r="P5" s="27">
        <f t="shared" si="3"/>
        <v>2.6198686180641554E-3</v>
      </c>
      <c r="Q5" s="147"/>
      <c r="R5" s="147"/>
    </row>
    <row r="6" spans="1:18" ht="15.75" thickBot="1">
      <c r="A6" s="156"/>
      <c r="B6" s="9">
        <v>4</v>
      </c>
      <c r="C6" s="9">
        <v>4.96</v>
      </c>
      <c r="D6" s="7">
        <f t="shared" si="0"/>
        <v>7.98234624</v>
      </c>
      <c r="E6" s="36" t="s">
        <v>5</v>
      </c>
      <c r="F6" s="49">
        <v>3.2569444444444443E-2</v>
      </c>
      <c r="G6" s="51">
        <v>2.4756944444444443E-2</v>
      </c>
      <c r="H6" s="40"/>
      <c r="I6" s="40"/>
      <c r="J6" s="40"/>
      <c r="K6" s="41"/>
      <c r="L6" s="41">
        <f t="shared" si="1"/>
        <v>2</v>
      </c>
      <c r="M6" s="49">
        <f>G6</f>
        <v>2.4756944444444443E-2</v>
      </c>
      <c r="N6" s="163"/>
      <c r="O6" s="27">
        <f t="shared" si="2"/>
        <v>4.9913194444444441E-3</v>
      </c>
      <c r="P6" s="27">
        <f t="shared" si="3"/>
        <v>3.1014621140318314E-3</v>
      </c>
      <c r="Q6" s="147"/>
      <c r="R6" s="147"/>
    </row>
    <row r="7" spans="1:18" ht="15.75" thickBot="1">
      <c r="A7" s="3"/>
      <c r="B7" s="10"/>
      <c r="C7" s="7"/>
      <c r="D7" s="7"/>
      <c r="E7" s="33"/>
      <c r="F7" s="40"/>
      <c r="G7" s="40"/>
      <c r="H7" s="40"/>
      <c r="I7" s="40"/>
      <c r="J7" s="40"/>
      <c r="K7" s="41"/>
      <c r="L7" s="41"/>
      <c r="M7" s="40"/>
      <c r="N7" s="40"/>
      <c r="Q7" s="56"/>
      <c r="R7" s="56"/>
    </row>
    <row r="8" spans="1:18" ht="15.75" thickBot="1">
      <c r="A8" s="157" t="s">
        <v>39</v>
      </c>
      <c r="B8" s="19">
        <v>1</v>
      </c>
      <c r="C8" s="7">
        <v>3.13</v>
      </c>
      <c r="D8" s="7">
        <f>C8*1.609344</f>
        <v>5.0372467199999997</v>
      </c>
      <c r="E8" s="34" t="s">
        <v>7</v>
      </c>
      <c r="F8" s="31">
        <v>1.9699074074074074E-2</v>
      </c>
      <c r="G8" s="53">
        <v>2.462962962962963E-2</v>
      </c>
      <c r="H8" s="51">
        <v>1.7499999999999998E-2</v>
      </c>
      <c r="I8" s="40"/>
      <c r="J8" s="40"/>
      <c r="K8" s="41"/>
      <c r="L8" s="41">
        <f t="shared" si="1"/>
        <v>3</v>
      </c>
      <c r="M8" s="49">
        <f>H8</f>
        <v>1.7499999999999998E-2</v>
      </c>
      <c r="N8" s="148">
        <f>SUM(M8:M11)</f>
        <v>8.8981481481481481E-2</v>
      </c>
      <c r="O8" s="27">
        <f>M8/C8</f>
        <v>5.5910543130990413E-3</v>
      </c>
      <c r="P8" s="27">
        <f>M8/D8</f>
        <v>3.4741200843940397E-3</v>
      </c>
      <c r="Q8" s="146">
        <f>AVERAGE(O8:O11)</f>
        <v>5.5634114662893013E-3</v>
      </c>
      <c r="R8" s="146">
        <f>AVERAGE(P8:P11)</f>
        <v>3.4569436157150372E-3</v>
      </c>
    </row>
    <row r="9" spans="1:18" ht="15.75" thickBot="1">
      <c r="A9" s="155"/>
      <c r="B9" s="14">
        <v>2</v>
      </c>
      <c r="C9" s="8">
        <v>3.8</v>
      </c>
      <c r="D9" s="7">
        <f t="shared" si="0"/>
        <v>6.1155071999999997</v>
      </c>
      <c r="E9" s="35" t="s">
        <v>8</v>
      </c>
      <c r="F9" s="51">
        <v>2.4108796296296298E-2</v>
      </c>
      <c r="G9" s="40"/>
      <c r="H9" s="40"/>
      <c r="I9" s="40"/>
      <c r="J9" s="40"/>
      <c r="K9" s="41"/>
      <c r="L9" s="41">
        <f t="shared" si="1"/>
        <v>1</v>
      </c>
      <c r="M9" s="49">
        <f>F9</f>
        <v>2.4108796296296298E-2</v>
      </c>
      <c r="N9" s="149"/>
      <c r="O9" s="27">
        <f t="shared" ref="O9:O11" si="4">M9/C9</f>
        <v>6.3444200779727107E-3</v>
      </c>
      <c r="P9" s="27">
        <f t="shared" ref="P9:P11" si="5">M9/D9</f>
        <v>3.9422398679043822E-3</v>
      </c>
      <c r="Q9" s="147"/>
      <c r="R9" s="147"/>
    </row>
    <row r="10" spans="1:18" ht="15.75" thickBot="1">
      <c r="A10" s="155"/>
      <c r="B10" s="14">
        <v>3</v>
      </c>
      <c r="C10" s="8">
        <v>4.2</v>
      </c>
      <c r="D10" s="7">
        <f t="shared" si="0"/>
        <v>6.7592448000000012</v>
      </c>
      <c r="E10" s="25" t="s">
        <v>9</v>
      </c>
      <c r="F10" s="53">
        <v>3.3379629629629634E-2</v>
      </c>
      <c r="G10" s="53">
        <v>2.71875E-2</v>
      </c>
      <c r="H10" s="53">
        <v>2.2893518518518521E-2</v>
      </c>
      <c r="I10" s="51">
        <v>2.1030092592592597E-2</v>
      </c>
      <c r="J10" s="40"/>
      <c r="K10" s="41"/>
      <c r="L10" s="41">
        <f t="shared" si="1"/>
        <v>4</v>
      </c>
      <c r="M10" s="49">
        <f>I10</f>
        <v>2.1030092592592597E-2</v>
      </c>
      <c r="N10" s="149"/>
      <c r="O10" s="27">
        <f t="shared" si="4"/>
        <v>5.0071649029982375E-3</v>
      </c>
      <c r="P10" s="27">
        <f t="shared" si="5"/>
        <v>3.111308025504949E-3</v>
      </c>
      <c r="Q10" s="147"/>
      <c r="R10" s="147"/>
    </row>
    <row r="11" spans="1:18" ht="15.75" thickBot="1">
      <c r="A11" s="156"/>
      <c r="B11" s="16">
        <v>4</v>
      </c>
      <c r="C11" s="9">
        <v>4.96</v>
      </c>
      <c r="D11" s="7">
        <f t="shared" si="0"/>
        <v>7.98234624</v>
      </c>
      <c r="E11" s="36" t="s">
        <v>6</v>
      </c>
      <c r="F11" s="49">
        <v>3.6145833333333328E-2</v>
      </c>
      <c r="G11" s="53">
        <v>3.3043981481481487E-2</v>
      </c>
      <c r="H11" s="51">
        <v>2.6342592592592588E-2</v>
      </c>
      <c r="I11" s="40"/>
      <c r="J11" s="40"/>
      <c r="K11" s="41"/>
      <c r="L11" s="41">
        <f t="shared" si="1"/>
        <v>3</v>
      </c>
      <c r="M11" s="49">
        <f>H11</f>
        <v>2.6342592592592588E-2</v>
      </c>
      <c r="N11" s="150"/>
      <c r="O11" s="27">
        <f t="shared" si="4"/>
        <v>5.3110065710872149E-3</v>
      </c>
      <c r="P11" s="27">
        <f t="shared" si="5"/>
        <v>3.3001064850567779E-3</v>
      </c>
      <c r="Q11" s="147"/>
      <c r="R11" s="147"/>
    </row>
    <row r="12" spans="1:18" ht="15.75" thickBot="1">
      <c r="A12" s="3"/>
      <c r="B12" s="10"/>
      <c r="C12" s="8"/>
      <c r="D12" s="7"/>
      <c r="E12" s="33"/>
      <c r="F12" s="40"/>
      <c r="G12" s="40"/>
      <c r="H12" s="40"/>
      <c r="I12" s="40"/>
      <c r="J12" s="40"/>
      <c r="K12" s="41"/>
      <c r="L12" s="41"/>
      <c r="M12" s="40"/>
      <c r="N12" s="40"/>
      <c r="Q12" s="56"/>
      <c r="R12" s="56"/>
    </row>
    <row r="13" spans="1:18" ht="15.75" thickBot="1">
      <c r="A13" s="157" t="s">
        <v>42</v>
      </c>
      <c r="B13" s="15">
        <v>1</v>
      </c>
      <c r="C13" s="7">
        <v>3.13</v>
      </c>
      <c r="D13" s="7">
        <f>C13*1.609344</f>
        <v>5.0372467199999997</v>
      </c>
      <c r="E13" s="34" t="s">
        <v>12</v>
      </c>
      <c r="F13" s="51">
        <v>2.4166666666666666E-2</v>
      </c>
      <c r="G13" s="40"/>
      <c r="H13" s="40"/>
      <c r="I13" s="40"/>
      <c r="J13" s="40"/>
      <c r="K13" s="41"/>
      <c r="L13" s="41">
        <f t="shared" si="1"/>
        <v>1</v>
      </c>
      <c r="M13" s="49">
        <f>F13</f>
        <v>2.4166666666666666E-2</v>
      </c>
      <c r="N13" s="148">
        <f>SUM(M13:M16)</f>
        <v>0.10569444444444444</v>
      </c>
      <c r="O13" s="27">
        <f>M13/C13</f>
        <v>7.7209797657082002E-3</v>
      </c>
      <c r="P13" s="27">
        <f>M13/D13</f>
        <v>4.7975944022584363E-3</v>
      </c>
      <c r="Q13" s="146">
        <f>AVERAGE(O13:O16)</f>
        <v>6.7564476780513152E-3</v>
      </c>
      <c r="R13" s="146">
        <f>AVERAGE(P13:P16)</f>
        <v>4.1982619489999134E-3</v>
      </c>
    </row>
    <row r="14" spans="1:18" ht="15.75" thickBot="1">
      <c r="A14" s="155"/>
      <c r="B14" s="14">
        <v>2</v>
      </c>
      <c r="C14" s="8">
        <v>3.8</v>
      </c>
      <c r="D14" s="7">
        <f t="shared" si="0"/>
        <v>6.1155071999999997</v>
      </c>
      <c r="E14" s="35" t="s">
        <v>56</v>
      </c>
      <c r="F14" s="51">
        <v>3.3402777777777774E-2</v>
      </c>
      <c r="G14" s="40"/>
      <c r="H14" s="40"/>
      <c r="I14" s="40"/>
      <c r="J14" s="40"/>
      <c r="K14" s="41"/>
      <c r="L14" s="41">
        <f t="shared" si="1"/>
        <v>1</v>
      </c>
      <c r="M14" s="49">
        <f>F14</f>
        <v>3.3402777777777774E-2</v>
      </c>
      <c r="N14" s="149"/>
      <c r="O14" s="27">
        <f t="shared" ref="O14:O16" si="6">M14/C14</f>
        <v>8.7902046783625721E-3</v>
      </c>
      <c r="P14" s="27">
        <f t="shared" ref="P14:P16" si="7">M14/D14</f>
        <v>5.4619799610043426E-3</v>
      </c>
      <c r="Q14" s="147"/>
      <c r="R14" s="147"/>
    </row>
    <row r="15" spans="1:18" ht="15.75" thickBot="1">
      <c r="A15" s="155"/>
      <c r="B15" s="14">
        <v>3</v>
      </c>
      <c r="C15" s="8">
        <v>4.2</v>
      </c>
      <c r="D15" s="7">
        <f t="shared" si="0"/>
        <v>6.7592448000000012</v>
      </c>
      <c r="E15" s="35" t="s">
        <v>10</v>
      </c>
      <c r="F15" s="51">
        <v>2.225694444444444E-2</v>
      </c>
      <c r="G15" s="40"/>
      <c r="H15" s="40"/>
      <c r="I15" s="40"/>
      <c r="J15" s="40"/>
      <c r="K15" s="41"/>
      <c r="L15" s="41">
        <f t="shared" si="1"/>
        <v>1</v>
      </c>
      <c r="M15" s="49">
        <f>F15</f>
        <v>2.225694444444444E-2</v>
      </c>
      <c r="N15" s="149"/>
      <c r="O15" s="27">
        <f t="shared" si="6"/>
        <v>5.2992724867724859E-3</v>
      </c>
      <c r="P15" s="27">
        <f t="shared" si="7"/>
        <v>3.2928152630963205E-3</v>
      </c>
      <c r="Q15" s="147"/>
      <c r="R15" s="147"/>
    </row>
    <row r="16" spans="1:18" ht="15.75" thickBot="1">
      <c r="A16" s="156"/>
      <c r="B16" s="16">
        <v>4</v>
      </c>
      <c r="C16" s="9">
        <v>4.96</v>
      </c>
      <c r="D16" s="7">
        <f t="shared" si="0"/>
        <v>7.98234624</v>
      </c>
      <c r="E16" s="36" t="s">
        <v>11</v>
      </c>
      <c r="F16" s="51">
        <v>2.5868055555555557E-2</v>
      </c>
      <c r="G16" s="40"/>
      <c r="H16" s="40"/>
      <c r="I16" s="40"/>
      <c r="J16" s="40"/>
      <c r="K16" s="41"/>
      <c r="L16" s="41">
        <f t="shared" si="1"/>
        <v>1</v>
      </c>
      <c r="M16" s="49">
        <f>F16</f>
        <v>2.5868055555555557E-2</v>
      </c>
      <c r="N16" s="150"/>
      <c r="O16" s="27">
        <f t="shared" si="6"/>
        <v>5.2153337813620072E-3</v>
      </c>
      <c r="P16" s="27">
        <f t="shared" si="7"/>
        <v>3.2406581696405538E-3</v>
      </c>
      <c r="Q16" s="147"/>
      <c r="R16" s="147"/>
    </row>
    <row r="17" spans="1:18" ht="15.75" thickBot="1">
      <c r="A17" s="3"/>
      <c r="B17" s="10"/>
      <c r="C17" s="8"/>
      <c r="D17" s="7"/>
      <c r="E17" s="33"/>
      <c r="F17" s="40"/>
      <c r="G17" s="40"/>
      <c r="H17" s="40"/>
      <c r="I17" s="40"/>
      <c r="J17" s="40"/>
      <c r="K17" s="41"/>
      <c r="L17" s="20"/>
      <c r="M17" s="40"/>
      <c r="N17" s="40"/>
      <c r="Q17" s="56"/>
      <c r="R17" s="56"/>
    </row>
    <row r="18" spans="1:18" ht="15.75" thickBot="1">
      <c r="A18" s="154" t="s">
        <v>44</v>
      </c>
      <c r="B18" s="15">
        <v>1</v>
      </c>
      <c r="C18" s="7">
        <v>3.13</v>
      </c>
      <c r="D18" s="7">
        <f>C18*1.609344</f>
        <v>5.0372467199999997</v>
      </c>
      <c r="E18" s="34" t="s">
        <v>13</v>
      </c>
      <c r="F18" s="49">
        <v>2.462962962962963E-2</v>
      </c>
      <c r="G18" s="55">
        <v>2.3460648148148147E-2</v>
      </c>
      <c r="H18" s="49">
        <v>2.494212962962963E-2</v>
      </c>
      <c r="I18" s="27">
        <v>2.4409722222222222E-2</v>
      </c>
      <c r="J18" s="55">
        <v>2.2187499999999999E-2</v>
      </c>
      <c r="K18" s="90">
        <v>2.2002314814814818E-2</v>
      </c>
      <c r="L18" s="92">
        <f>COUNT(F18:K18)</f>
        <v>6</v>
      </c>
      <c r="M18" s="91">
        <f>K18</f>
        <v>2.2002314814814818E-2</v>
      </c>
      <c r="N18" s="148">
        <f>SUM(M18:M21)</f>
        <v>9.8136574074074071E-2</v>
      </c>
      <c r="O18" s="27">
        <f>M18/C18</f>
        <v>7.0294935510590477E-3</v>
      </c>
      <c r="P18" s="27">
        <f>M18/D18</f>
        <v>4.3679247886462113E-3</v>
      </c>
      <c r="Q18" s="146">
        <f>AVERAGE(O18:O21)</f>
        <v>6.1776083295846645E-3</v>
      </c>
      <c r="R18" s="146">
        <f>AVERAGE(P18:P21)</f>
        <v>3.838587852929308E-3</v>
      </c>
    </row>
    <row r="19" spans="1:18" ht="15.75" thickBot="1">
      <c r="A19" s="155"/>
      <c r="B19" s="14">
        <v>2</v>
      </c>
      <c r="C19" s="8">
        <v>3.8</v>
      </c>
      <c r="D19" s="7">
        <f t="shared" si="0"/>
        <v>6.1155071999999997</v>
      </c>
      <c r="E19" s="40" t="s">
        <v>24</v>
      </c>
      <c r="F19" s="31">
        <v>3.0023148148148149E-2</v>
      </c>
      <c r="G19" s="49">
        <v>3.6134259259259262E-2</v>
      </c>
      <c r="H19" s="31">
        <v>2.8715277777777781E-2</v>
      </c>
      <c r="I19" s="51">
        <v>2.6469907407407411E-2</v>
      </c>
      <c r="J19" s="40"/>
      <c r="K19" s="41"/>
      <c r="L19" s="41">
        <f t="shared" si="1"/>
        <v>4</v>
      </c>
      <c r="M19" s="49">
        <f>I19</f>
        <v>2.6469907407407411E-2</v>
      </c>
      <c r="N19" s="149"/>
      <c r="O19" s="27">
        <f t="shared" ref="O19:O21" si="8">M19/C19</f>
        <v>6.9657651072124772E-3</v>
      </c>
      <c r="P19" s="27">
        <f t="shared" ref="P19:P21" si="9">M19/D19</f>
        <v>4.3283257695138373E-3</v>
      </c>
      <c r="Q19" s="147"/>
      <c r="R19" s="147"/>
    </row>
    <row r="20" spans="1:18" ht="15.75" thickBot="1">
      <c r="A20" s="155"/>
      <c r="B20" s="14">
        <v>3</v>
      </c>
      <c r="C20" s="8">
        <v>4.2</v>
      </c>
      <c r="D20" s="7">
        <f t="shared" si="0"/>
        <v>6.7592448000000012</v>
      </c>
      <c r="E20" s="35" t="s">
        <v>25</v>
      </c>
      <c r="F20" s="51">
        <v>1.9247685185185184E-2</v>
      </c>
      <c r="G20" s="40"/>
      <c r="H20" s="40"/>
      <c r="I20" s="40"/>
      <c r="J20" s="40"/>
      <c r="K20" s="41"/>
      <c r="L20" s="41">
        <f t="shared" si="1"/>
        <v>1</v>
      </c>
      <c r="M20" s="49">
        <f>F20</f>
        <v>1.9247685185185184E-2</v>
      </c>
      <c r="N20" s="149"/>
      <c r="O20" s="27">
        <f t="shared" si="8"/>
        <v>4.5827821869488528E-3</v>
      </c>
      <c r="P20" s="27">
        <f t="shared" si="9"/>
        <v>2.8476088312684254E-3</v>
      </c>
      <c r="Q20" s="147"/>
      <c r="R20" s="147"/>
    </row>
    <row r="21" spans="1:18" ht="15.75" thickBot="1">
      <c r="A21" s="156"/>
      <c r="B21" s="16">
        <v>4</v>
      </c>
      <c r="C21" s="9">
        <v>4.96</v>
      </c>
      <c r="D21" s="7">
        <f t="shared" si="0"/>
        <v>7.98234624</v>
      </c>
      <c r="E21" s="36" t="s">
        <v>23</v>
      </c>
      <c r="F21" s="51">
        <v>3.0416666666666665E-2</v>
      </c>
      <c r="G21" s="40"/>
      <c r="H21" s="40"/>
      <c r="I21" s="40"/>
      <c r="J21" s="40"/>
      <c r="K21" s="41"/>
      <c r="L21" s="41">
        <f t="shared" si="1"/>
        <v>1</v>
      </c>
      <c r="M21" s="49">
        <f>F21</f>
        <v>3.0416666666666665E-2</v>
      </c>
      <c r="N21" s="150"/>
      <c r="O21" s="27">
        <f t="shared" si="8"/>
        <v>6.1323924731182793E-3</v>
      </c>
      <c r="P21" s="27">
        <f t="shared" si="9"/>
        <v>3.810492022288758E-3</v>
      </c>
      <c r="Q21" s="147"/>
      <c r="R21" s="147"/>
    </row>
    <row r="22" spans="1:18" ht="15.75" thickBot="1">
      <c r="A22" s="3"/>
      <c r="B22" s="10"/>
      <c r="C22" s="9"/>
      <c r="D22" s="7"/>
      <c r="E22" s="33"/>
      <c r="F22" s="40"/>
      <c r="G22" s="40"/>
      <c r="H22" s="40"/>
      <c r="I22" s="40"/>
      <c r="J22" s="40"/>
      <c r="K22" s="41"/>
      <c r="L22" s="41"/>
      <c r="M22" s="40"/>
      <c r="N22" s="40"/>
      <c r="Q22" s="56"/>
      <c r="R22" s="56"/>
    </row>
    <row r="23" spans="1:18" ht="15.75" thickBot="1">
      <c r="A23" s="154" t="s">
        <v>48</v>
      </c>
      <c r="B23" s="15">
        <v>1</v>
      </c>
      <c r="C23" s="7">
        <v>3.13</v>
      </c>
      <c r="D23" s="7">
        <f>C23*1.609344</f>
        <v>5.0372467199999997</v>
      </c>
      <c r="E23" s="58" t="s">
        <v>19</v>
      </c>
      <c r="F23" s="31">
        <v>1.9814814814814816E-2</v>
      </c>
      <c r="G23" s="51">
        <v>1.7002314814814814E-2</v>
      </c>
      <c r="H23" s="40"/>
      <c r="I23" s="40"/>
      <c r="J23" s="40"/>
      <c r="K23" s="41"/>
      <c r="L23" s="41">
        <f t="shared" si="1"/>
        <v>2</v>
      </c>
      <c r="M23" s="49">
        <f>G23</f>
        <v>1.7002314814814814E-2</v>
      </c>
      <c r="N23" s="148">
        <f>SUM(M23:M26)</f>
        <v>9.7488425925925923E-2</v>
      </c>
      <c r="O23" s="27">
        <f>M23/C23</f>
        <v>5.432049461602177E-3</v>
      </c>
      <c r="P23" s="27">
        <f>M23/D23</f>
        <v>3.3753190502479129E-3</v>
      </c>
      <c r="Q23" s="146">
        <f>AVERAGE(O23:O26)</f>
        <v>6.0991152111873528E-3</v>
      </c>
      <c r="R23" s="146">
        <f>AVERAGE(P23:P26)</f>
        <v>3.7898144903683447E-3</v>
      </c>
    </row>
    <row r="24" spans="1:18" ht="15.75" thickBot="1">
      <c r="A24" s="155"/>
      <c r="B24" s="14">
        <v>2</v>
      </c>
      <c r="C24" s="8">
        <v>3.8</v>
      </c>
      <c r="D24" s="7">
        <f t="shared" si="0"/>
        <v>6.1155071999999997</v>
      </c>
      <c r="E24" s="35" t="s">
        <v>17</v>
      </c>
      <c r="F24" s="51">
        <v>3.0104166666666668E-2</v>
      </c>
      <c r="G24" s="40"/>
      <c r="H24" s="40"/>
      <c r="I24" s="40"/>
      <c r="J24" s="40"/>
      <c r="K24" s="41"/>
      <c r="L24" s="41">
        <f t="shared" si="1"/>
        <v>1</v>
      </c>
      <c r="M24" s="49">
        <f>F24</f>
        <v>3.0104166666666668E-2</v>
      </c>
      <c r="N24" s="149"/>
      <c r="O24" s="27">
        <f t="shared" ref="O24:O26" si="10">M24/C24</f>
        <v>7.9221491228070179E-3</v>
      </c>
      <c r="P24" s="27">
        <f t="shared" ref="P24:P26" si="11">M24/D24</f>
        <v>4.9225952455205467E-3</v>
      </c>
      <c r="Q24" s="147"/>
      <c r="R24" s="147"/>
    </row>
    <row r="25" spans="1:18" ht="15.75" thickBot="1">
      <c r="A25" s="155"/>
      <c r="B25" s="14">
        <v>3</v>
      </c>
      <c r="C25" s="8">
        <v>4.2</v>
      </c>
      <c r="D25" s="7">
        <f t="shared" si="0"/>
        <v>6.7592448000000012</v>
      </c>
      <c r="E25" s="35" t="s">
        <v>18</v>
      </c>
      <c r="F25" s="51">
        <v>2.4247685185185181E-2</v>
      </c>
      <c r="G25" s="49">
        <v>2.7291666666666662E-2</v>
      </c>
      <c r="H25" s="40"/>
      <c r="I25" s="40"/>
      <c r="J25" s="40"/>
      <c r="K25" s="41"/>
      <c r="L25" s="41">
        <f t="shared" si="1"/>
        <v>2</v>
      </c>
      <c r="M25" s="49">
        <f>F25</f>
        <v>2.4247685185185181E-2</v>
      </c>
      <c r="N25" s="149"/>
      <c r="O25" s="27">
        <f t="shared" si="10"/>
        <v>5.7732583774250425E-3</v>
      </c>
      <c r="P25" s="27">
        <f t="shared" si="11"/>
        <v>3.5873364410747748E-3</v>
      </c>
      <c r="Q25" s="147"/>
      <c r="R25" s="147"/>
    </row>
    <row r="26" spans="1:18" ht="15.75" thickBot="1">
      <c r="A26" s="156"/>
      <c r="B26" s="16">
        <v>4</v>
      </c>
      <c r="C26" s="9">
        <v>4.96</v>
      </c>
      <c r="D26" s="7">
        <f t="shared" si="0"/>
        <v>7.98234624</v>
      </c>
      <c r="E26" s="36" t="s">
        <v>16</v>
      </c>
      <c r="F26" s="51">
        <v>2.613425925925926E-2</v>
      </c>
      <c r="G26" s="40"/>
      <c r="H26" s="40"/>
      <c r="I26" s="40"/>
      <c r="J26" s="40"/>
      <c r="K26" s="41"/>
      <c r="L26" s="41">
        <f t="shared" si="1"/>
        <v>1</v>
      </c>
      <c r="M26" s="49">
        <f>F26</f>
        <v>2.613425925925926E-2</v>
      </c>
      <c r="N26" s="150"/>
      <c r="O26" s="27">
        <f t="shared" si="10"/>
        <v>5.2690038829151737E-3</v>
      </c>
      <c r="P26" s="27">
        <f t="shared" si="11"/>
        <v>3.2740072246301433E-3</v>
      </c>
      <c r="Q26" s="147"/>
      <c r="R26" s="147"/>
    </row>
    <row r="27" spans="1:18" ht="15.75" thickBot="1">
      <c r="A27" s="3"/>
      <c r="B27" s="10"/>
      <c r="C27" s="8"/>
      <c r="D27" s="7"/>
      <c r="E27" s="33"/>
      <c r="F27" s="40"/>
      <c r="G27" s="40"/>
      <c r="H27" s="40"/>
      <c r="I27" s="40"/>
      <c r="J27" s="40"/>
      <c r="K27" s="41"/>
      <c r="L27" s="41"/>
      <c r="M27" s="40"/>
      <c r="N27" s="40"/>
      <c r="Q27" s="56"/>
      <c r="R27" s="56"/>
    </row>
    <row r="28" spans="1:18" ht="15.75" thickBot="1">
      <c r="A28" s="154" t="s">
        <v>34</v>
      </c>
      <c r="B28" s="15">
        <v>1</v>
      </c>
      <c r="C28" s="7">
        <v>3.13</v>
      </c>
      <c r="D28" s="7">
        <f>C28*1.609344</f>
        <v>5.0372467199999997</v>
      </c>
      <c r="E28" s="34" t="s">
        <v>29</v>
      </c>
      <c r="F28" s="31">
        <v>1.6851851851851851E-2</v>
      </c>
      <c r="G28" s="51">
        <v>1.5636574074074074E-2</v>
      </c>
      <c r="H28" s="49">
        <v>2.0196759259259258E-2</v>
      </c>
      <c r="I28" s="40"/>
      <c r="J28" s="40"/>
      <c r="K28" s="41"/>
      <c r="L28" s="41">
        <f t="shared" si="1"/>
        <v>3</v>
      </c>
      <c r="M28" s="49">
        <f>G28</f>
        <v>1.5636574074074074E-2</v>
      </c>
      <c r="N28" s="148">
        <f>SUM(M28:M31)</f>
        <v>8.8842592592592584E-2</v>
      </c>
      <c r="O28" s="27">
        <f>M28/C28</f>
        <v>4.9957105667968286E-3</v>
      </c>
      <c r="P28" s="27">
        <f>M28/D28</f>
        <v>3.1041906309631929E-3</v>
      </c>
      <c r="Q28" s="146">
        <f>AVERAGE(O28:O31)</f>
        <v>5.4968307940506649E-3</v>
      </c>
      <c r="R28" s="146">
        <f>AVERAGE(P28:P31)</f>
        <v>3.4155723040261532E-3</v>
      </c>
    </row>
    <row r="29" spans="1:18" ht="15.75" thickBot="1">
      <c r="A29" s="155"/>
      <c r="B29" s="14">
        <v>2</v>
      </c>
      <c r="C29" s="8">
        <v>3.8</v>
      </c>
      <c r="D29" s="7">
        <f t="shared" si="0"/>
        <v>6.1155071999999997</v>
      </c>
      <c r="E29" s="35" t="s">
        <v>22</v>
      </c>
      <c r="F29" s="51">
        <v>1.9050925925925926E-2</v>
      </c>
      <c r="G29" s="40"/>
      <c r="H29" s="40"/>
      <c r="I29" s="40"/>
      <c r="J29" s="40"/>
      <c r="K29" s="41"/>
      <c r="L29" s="41">
        <f t="shared" si="1"/>
        <v>1</v>
      </c>
      <c r="M29" s="49">
        <f>F29</f>
        <v>1.9050925925925926E-2</v>
      </c>
      <c r="N29" s="149"/>
      <c r="O29" s="27">
        <f t="shared" ref="O29:O31" si="12">M29/C29</f>
        <v>5.0134015594541911E-3</v>
      </c>
      <c r="P29" s="27">
        <f t="shared" ref="P29:P31" si="13">M29/D29</f>
        <v>3.1151833041625603E-3</v>
      </c>
      <c r="Q29" s="147"/>
      <c r="R29" s="147"/>
    </row>
    <row r="30" spans="1:18" ht="15.75" thickBot="1">
      <c r="A30" s="155"/>
      <c r="B30" s="14">
        <v>3</v>
      </c>
      <c r="C30" s="8">
        <v>4.2</v>
      </c>
      <c r="D30" s="7">
        <f t="shared" si="0"/>
        <v>6.7592448000000012</v>
      </c>
      <c r="E30" s="35" t="s">
        <v>28</v>
      </c>
      <c r="F30" s="51">
        <v>2.9050925925925928E-2</v>
      </c>
      <c r="G30" s="40"/>
      <c r="H30" s="40"/>
      <c r="I30" s="40"/>
      <c r="J30" s="40"/>
      <c r="K30" s="41"/>
      <c r="L30" s="41">
        <f t="shared" si="1"/>
        <v>1</v>
      </c>
      <c r="M30" s="49">
        <f>F30</f>
        <v>2.9050925925925928E-2</v>
      </c>
      <c r="N30" s="149"/>
      <c r="O30" s="27">
        <f t="shared" si="12"/>
        <v>6.916887125220459E-3</v>
      </c>
      <c r="P30" s="27">
        <f t="shared" si="13"/>
        <v>4.2979543995693018E-3</v>
      </c>
      <c r="Q30" s="147"/>
      <c r="R30" s="147"/>
    </row>
    <row r="31" spans="1:18" ht="15.75" thickBot="1">
      <c r="A31" s="156"/>
      <c r="B31" s="16">
        <v>4</v>
      </c>
      <c r="C31" s="9">
        <v>4.96</v>
      </c>
      <c r="D31" s="7">
        <f t="shared" si="0"/>
        <v>7.98234624</v>
      </c>
      <c r="E31" s="36" t="s">
        <v>45</v>
      </c>
      <c r="F31" s="49">
        <v>3.0520833333333334E-2</v>
      </c>
      <c r="G31" s="51">
        <v>2.5104166666666664E-2</v>
      </c>
      <c r="H31" s="40"/>
      <c r="I31" s="40"/>
      <c r="J31" s="40"/>
      <c r="K31" s="41"/>
      <c r="L31" s="41">
        <f t="shared" si="1"/>
        <v>2</v>
      </c>
      <c r="M31" s="49">
        <f>G31</f>
        <v>2.5104166666666664E-2</v>
      </c>
      <c r="N31" s="150"/>
      <c r="O31" s="27">
        <f t="shared" si="12"/>
        <v>5.0613239247311818E-3</v>
      </c>
      <c r="P31" s="27">
        <f t="shared" si="13"/>
        <v>3.1449608814095569E-3</v>
      </c>
      <c r="Q31" s="147"/>
      <c r="R31" s="147"/>
    </row>
    <row r="32" spans="1:18" ht="15.75" thickBot="1">
      <c r="A32" s="3"/>
      <c r="B32" s="10"/>
      <c r="C32" s="8"/>
      <c r="D32" s="7"/>
      <c r="E32" s="33"/>
      <c r="F32" s="40"/>
      <c r="G32" s="40"/>
      <c r="H32" s="40"/>
      <c r="I32" s="40"/>
      <c r="J32" s="40"/>
      <c r="K32" s="41"/>
      <c r="L32" s="41"/>
      <c r="M32" s="40"/>
      <c r="N32" s="40"/>
      <c r="Q32" s="56"/>
      <c r="R32" s="56"/>
    </row>
    <row r="33" spans="1:18" ht="15.75" thickBot="1">
      <c r="A33" s="157" t="s">
        <v>49</v>
      </c>
      <c r="B33" s="11">
        <v>1</v>
      </c>
      <c r="C33" s="7">
        <v>3.13</v>
      </c>
      <c r="D33" s="7">
        <f>C33*1.609344</f>
        <v>5.0372467199999997</v>
      </c>
      <c r="E33" s="34" t="s">
        <v>27</v>
      </c>
      <c r="F33" s="51">
        <v>2.0300925925925927E-2</v>
      </c>
      <c r="G33" s="40"/>
      <c r="H33" s="40"/>
      <c r="I33" s="40"/>
      <c r="J33" s="40"/>
      <c r="K33" s="41"/>
      <c r="L33" s="41">
        <f t="shared" si="1"/>
        <v>1</v>
      </c>
      <c r="M33" s="49">
        <f>F33</f>
        <v>2.0300925925925927E-2</v>
      </c>
      <c r="N33" s="148">
        <f>SUM(M33:M36)</f>
        <v>8.7361111111111112E-2</v>
      </c>
      <c r="O33" s="27">
        <f>M33/C33</f>
        <v>6.4859188261744182E-3</v>
      </c>
      <c r="P33" s="27">
        <f>M33/D33</f>
        <v>4.0301631137745677E-3</v>
      </c>
      <c r="Q33" s="146">
        <f>AVERAGE(O33:O36)</f>
        <v>5.5242318218602718E-3</v>
      </c>
      <c r="R33" s="146">
        <f>AVERAGE(P33:P36)</f>
        <v>3.4325985133447359E-3</v>
      </c>
    </row>
    <row r="34" spans="1:18" ht="15.75" thickBot="1">
      <c r="A34" s="155"/>
      <c r="B34" s="8">
        <v>2</v>
      </c>
      <c r="C34" s="8">
        <v>3.8</v>
      </c>
      <c r="D34" s="7">
        <f t="shared" si="0"/>
        <v>6.1155071999999997</v>
      </c>
      <c r="E34" s="25" t="s">
        <v>62</v>
      </c>
      <c r="F34" s="31">
        <v>3.9502314814814816E-2</v>
      </c>
      <c r="G34" s="61">
        <v>2.1423611111111112E-2</v>
      </c>
      <c r="H34" s="40"/>
      <c r="I34" s="40"/>
      <c r="J34" s="40"/>
      <c r="K34" s="41"/>
      <c r="L34" s="41">
        <f t="shared" si="1"/>
        <v>2</v>
      </c>
      <c r="M34" s="49">
        <f>G34</f>
        <v>2.1423611111111112E-2</v>
      </c>
      <c r="N34" s="149"/>
      <c r="O34" s="27">
        <f t="shared" ref="O34:O36" si="14">M34/C34</f>
        <v>5.6377923976608192E-3</v>
      </c>
      <c r="P34" s="27">
        <f t="shared" ref="P34:P36" si="15">M34/D34</f>
        <v>3.5031617837210809E-3</v>
      </c>
      <c r="Q34" s="147"/>
      <c r="R34" s="147"/>
    </row>
    <row r="35" spans="1:18" ht="15.75" thickBot="1">
      <c r="A35" s="155"/>
      <c r="B35" s="8">
        <v>3</v>
      </c>
      <c r="C35" s="8">
        <v>4.2</v>
      </c>
      <c r="D35" s="7">
        <f t="shared" si="0"/>
        <v>6.7592448000000012</v>
      </c>
      <c r="E35" s="35" t="s">
        <v>26</v>
      </c>
      <c r="F35" s="31">
        <v>2.2152777777777775E-2</v>
      </c>
      <c r="G35" s="51">
        <v>2.1168981481481483E-2</v>
      </c>
      <c r="H35" s="40"/>
      <c r="I35" s="40"/>
      <c r="J35" s="40"/>
      <c r="K35" s="41"/>
      <c r="L35" s="41">
        <f t="shared" si="1"/>
        <v>2</v>
      </c>
      <c r="M35" s="49">
        <f>G35</f>
        <v>2.1168981481481483E-2</v>
      </c>
      <c r="N35" s="149"/>
      <c r="O35" s="27">
        <f t="shared" si="14"/>
        <v>5.0402336860670199E-3</v>
      </c>
      <c r="P35" s="27">
        <f t="shared" si="15"/>
        <v>3.1318560146662358E-3</v>
      </c>
      <c r="Q35" s="147"/>
      <c r="R35" s="147"/>
    </row>
    <row r="36" spans="1:18" ht="15.75" thickBot="1">
      <c r="A36" s="156"/>
      <c r="B36" s="12">
        <v>4</v>
      </c>
      <c r="C36" s="9">
        <v>4.96</v>
      </c>
      <c r="D36" s="7">
        <f t="shared" si="0"/>
        <v>7.98234624</v>
      </c>
      <c r="E36" s="37" t="s">
        <v>43</v>
      </c>
      <c r="F36" s="51">
        <v>2.4467592592592593E-2</v>
      </c>
      <c r="G36" s="40"/>
      <c r="H36" s="40"/>
      <c r="I36" s="40"/>
      <c r="J36" s="40"/>
      <c r="K36" s="41"/>
      <c r="L36" s="41">
        <f t="shared" si="1"/>
        <v>1</v>
      </c>
      <c r="M36" s="49">
        <f>F36</f>
        <v>2.4467592592592593E-2</v>
      </c>
      <c r="N36" s="150"/>
      <c r="O36" s="27">
        <f t="shared" si="14"/>
        <v>4.932982377538829E-3</v>
      </c>
      <c r="P36" s="27">
        <f t="shared" si="15"/>
        <v>3.0652131412170604E-3</v>
      </c>
      <c r="Q36" s="147"/>
      <c r="R36" s="147"/>
    </row>
    <row r="37" spans="1:18" ht="15.75" thickBot="1">
      <c r="A37" s="17"/>
      <c r="B37" s="13"/>
      <c r="C37" s="9"/>
      <c r="D37" s="7"/>
      <c r="E37" s="38"/>
      <c r="F37" s="40"/>
      <c r="G37" s="40"/>
      <c r="H37" s="40"/>
      <c r="I37" s="40"/>
      <c r="J37" s="40"/>
      <c r="K37" s="41"/>
      <c r="L37" s="41"/>
      <c r="M37" s="40"/>
      <c r="N37" s="40"/>
      <c r="Q37" s="56"/>
      <c r="R37" s="56"/>
    </row>
    <row r="38" spans="1:18" ht="15.75" thickBot="1">
      <c r="A38" s="157" t="s">
        <v>37</v>
      </c>
      <c r="B38" s="19">
        <v>1</v>
      </c>
      <c r="C38" s="7">
        <v>3.13</v>
      </c>
      <c r="D38" s="7">
        <f>C38*1.609344</f>
        <v>5.0372467199999997</v>
      </c>
      <c r="E38" s="34" t="s">
        <v>35</v>
      </c>
      <c r="F38" s="51">
        <v>1.6087962962962964E-2</v>
      </c>
      <c r="G38" s="40"/>
      <c r="H38" s="40"/>
      <c r="I38" s="40"/>
      <c r="J38" s="40"/>
      <c r="K38" s="41"/>
      <c r="L38" s="41">
        <f t="shared" si="1"/>
        <v>1</v>
      </c>
      <c r="M38" s="49">
        <f>F38</f>
        <v>1.6087962962962964E-2</v>
      </c>
      <c r="N38" s="148">
        <f>SUM(M38:M41)</f>
        <v>9.8888888888888887E-2</v>
      </c>
      <c r="O38" s="27">
        <f>M38/C38</f>
        <v>5.139924269317241E-3</v>
      </c>
      <c r="P38" s="27">
        <f>M38/D38</f>
        <v>3.1938008712352616E-3</v>
      </c>
      <c r="Q38" s="146">
        <f>AVERAGE(O38:O41)</f>
        <v>6.0952933132779625E-3</v>
      </c>
      <c r="R38" s="146">
        <f>AVERAGE(P38:P41)</f>
        <v>3.7874396731077771E-3</v>
      </c>
    </row>
    <row r="39" spans="1:18" ht="15.75" thickBot="1">
      <c r="A39" s="155"/>
      <c r="B39" s="14">
        <v>2</v>
      </c>
      <c r="C39" s="8">
        <v>3.8</v>
      </c>
      <c r="D39" s="7">
        <f t="shared" si="0"/>
        <v>6.1155071999999997</v>
      </c>
      <c r="E39" s="35" t="s">
        <v>36</v>
      </c>
      <c r="F39" s="51">
        <v>2.8981481481481483E-2</v>
      </c>
      <c r="G39" s="40"/>
      <c r="H39" s="40"/>
      <c r="I39" s="40"/>
      <c r="J39" s="40"/>
      <c r="K39" s="41"/>
      <c r="L39" s="41">
        <f t="shared" si="1"/>
        <v>1</v>
      </c>
      <c r="M39" s="49">
        <f>F39</f>
        <v>2.8981481481481483E-2</v>
      </c>
      <c r="N39" s="149"/>
      <c r="O39" s="27">
        <f t="shared" ref="O39:O41" si="16">M39/C39</f>
        <v>7.6267056530214435E-3</v>
      </c>
      <c r="P39" s="27">
        <f t="shared" ref="P39:P41" si="17">M39/D39</f>
        <v>4.7390151844611487E-3</v>
      </c>
      <c r="Q39" s="147"/>
      <c r="R39" s="147"/>
    </row>
    <row r="40" spans="1:18" ht="15.75" thickBot="1">
      <c r="A40" s="155"/>
      <c r="B40" s="18">
        <v>3</v>
      </c>
      <c r="C40" s="8">
        <v>4.2</v>
      </c>
      <c r="D40" s="7">
        <f t="shared" si="0"/>
        <v>6.7592448000000012</v>
      </c>
      <c r="E40" s="35" t="s">
        <v>21</v>
      </c>
      <c r="F40" s="49">
        <v>2.4907407407407406E-2</v>
      </c>
      <c r="G40" s="51">
        <v>2.0937499999999998E-2</v>
      </c>
      <c r="H40" s="40"/>
      <c r="I40" s="40"/>
      <c r="J40" s="40"/>
      <c r="K40" s="41"/>
      <c r="L40" s="41">
        <f t="shared" si="1"/>
        <v>2</v>
      </c>
      <c r="M40" s="49">
        <f>G40</f>
        <v>2.0937499999999998E-2</v>
      </c>
      <c r="N40" s="149"/>
      <c r="O40" s="27">
        <f t="shared" si="16"/>
        <v>4.9851190476190473E-3</v>
      </c>
      <c r="P40" s="27">
        <f t="shared" si="17"/>
        <v>3.0976093660640895E-3</v>
      </c>
      <c r="Q40" s="147"/>
      <c r="R40" s="147"/>
    </row>
    <row r="41" spans="1:18" ht="15.75" thickBot="1">
      <c r="A41" s="156"/>
      <c r="B41" s="16">
        <v>4</v>
      </c>
      <c r="C41" s="9">
        <v>4.96</v>
      </c>
      <c r="D41" s="7">
        <f t="shared" si="0"/>
        <v>7.98234624</v>
      </c>
      <c r="E41" s="36" t="s">
        <v>20</v>
      </c>
      <c r="F41" s="51">
        <v>3.2881944444444443E-2</v>
      </c>
      <c r="G41" s="40"/>
      <c r="H41" s="40"/>
      <c r="I41" s="40"/>
      <c r="J41" s="40"/>
      <c r="K41" s="41"/>
      <c r="L41" s="41">
        <f t="shared" si="1"/>
        <v>1</v>
      </c>
      <c r="M41" s="49">
        <f>F41</f>
        <v>3.2881944444444443E-2</v>
      </c>
      <c r="N41" s="150"/>
      <c r="O41" s="27">
        <f t="shared" si="16"/>
        <v>6.6294242831541218E-3</v>
      </c>
      <c r="P41" s="27">
        <f t="shared" si="17"/>
        <v>4.1193332706706094E-3</v>
      </c>
      <c r="Q41" s="147"/>
      <c r="R41" s="147"/>
    </row>
    <row r="42" spans="1:18" ht="15.75" thickBot="1">
      <c r="A42" s="21"/>
      <c r="B42" s="21"/>
      <c r="C42" s="7"/>
      <c r="D42" s="7"/>
      <c r="E42" s="39"/>
      <c r="F42" s="40"/>
      <c r="G42" s="40"/>
      <c r="H42" s="40"/>
      <c r="I42" s="40"/>
      <c r="J42" s="40"/>
      <c r="K42" s="41"/>
      <c r="L42" s="41"/>
      <c r="M42" s="40"/>
      <c r="N42" s="40"/>
      <c r="Q42" s="56"/>
      <c r="R42" s="56"/>
    </row>
    <row r="43" spans="1:18" ht="15.75" thickBot="1">
      <c r="A43" s="158" t="s">
        <v>54</v>
      </c>
      <c r="B43" s="22">
        <v>1</v>
      </c>
      <c r="C43" s="7">
        <v>3.13</v>
      </c>
      <c r="D43" s="7">
        <f>C43*1.609344</f>
        <v>5.0372467199999997</v>
      </c>
      <c r="E43" s="34" t="s">
        <v>15</v>
      </c>
      <c r="F43" s="51">
        <v>1.8599537037037036E-2</v>
      </c>
      <c r="G43" s="40"/>
      <c r="H43" s="40"/>
      <c r="I43" s="40"/>
      <c r="J43" s="40"/>
      <c r="K43" s="41"/>
      <c r="L43" s="41">
        <f t="shared" si="1"/>
        <v>1</v>
      </c>
      <c r="M43" s="49">
        <f>F43</f>
        <v>1.8599537037037036E-2</v>
      </c>
      <c r="N43" s="151">
        <f>SUM(M43:M46)</f>
        <v>8.1631944444444451E-2</v>
      </c>
      <c r="O43" s="27">
        <f>M43/C43</f>
        <v>5.9423441012897878E-3</v>
      </c>
      <c r="P43" s="27">
        <f>M43/D43</f>
        <v>3.6924014389029245E-3</v>
      </c>
      <c r="Q43" s="146">
        <f>AVERAGE(O43:O46)</f>
        <v>5.1601966389982134E-3</v>
      </c>
      <c r="R43" s="146">
        <f>AVERAGE(P43:P46)</f>
        <v>3.2063975377534036E-3</v>
      </c>
    </row>
    <row r="44" spans="1:18" ht="15.75" thickBot="1">
      <c r="A44" s="159"/>
      <c r="B44" s="23">
        <v>2</v>
      </c>
      <c r="C44" s="8">
        <v>3.8</v>
      </c>
      <c r="D44" s="7">
        <f t="shared" si="0"/>
        <v>6.1155071999999997</v>
      </c>
      <c r="E44" s="35" t="s">
        <v>31</v>
      </c>
      <c r="F44" s="51">
        <v>2.101851851851852E-2</v>
      </c>
      <c r="G44" s="31">
        <v>2.3472222222222217E-2</v>
      </c>
      <c r="H44" s="40"/>
      <c r="I44" s="40"/>
      <c r="J44" s="40"/>
      <c r="K44" s="41"/>
      <c r="L44" s="41">
        <f t="shared" si="1"/>
        <v>2</v>
      </c>
      <c r="M44" s="49">
        <f>F44</f>
        <v>2.101851851851852E-2</v>
      </c>
      <c r="N44" s="152"/>
      <c r="O44" s="27">
        <f t="shared" ref="O44:O46" si="18">M44/C44</f>
        <v>5.5311890838206637E-3</v>
      </c>
      <c r="P44" s="27">
        <f t="shared" ref="P44:P46" si="19">M44/D44</f>
        <v>3.4369215555037727E-3</v>
      </c>
      <c r="Q44" s="147"/>
      <c r="R44" s="147"/>
    </row>
    <row r="45" spans="1:18" ht="15.75" thickBot="1">
      <c r="A45" s="159"/>
      <c r="B45" s="23">
        <v>3</v>
      </c>
      <c r="C45" s="8">
        <v>4.2</v>
      </c>
      <c r="D45" s="7">
        <f t="shared" si="0"/>
        <v>6.7592448000000012</v>
      </c>
      <c r="E45" s="35" t="s">
        <v>40</v>
      </c>
      <c r="F45" s="31">
        <v>2.9236111111111112E-2</v>
      </c>
      <c r="G45" s="51">
        <v>1.909722222222222E-2</v>
      </c>
      <c r="H45" s="40"/>
      <c r="I45" s="40"/>
      <c r="J45" s="40"/>
      <c r="K45" s="41"/>
      <c r="L45" s="41">
        <f t="shared" si="1"/>
        <v>2</v>
      </c>
      <c r="M45" s="49">
        <f>G45</f>
        <v>1.909722222222222E-2</v>
      </c>
      <c r="N45" s="152"/>
      <c r="O45" s="27">
        <f t="shared" si="18"/>
        <v>4.5469576719576717E-3</v>
      </c>
      <c r="P45" s="27">
        <f t="shared" si="19"/>
        <v>2.8253485096770303E-3</v>
      </c>
      <c r="Q45" s="147"/>
      <c r="R45" s="147"/>
    </row>
    <row r="46" spans="1:18" ht="15.75" thickBot="1">
      <c r="A46" s="160"/>
      <c r="B46" s="24">
        <v>4</v>
      </c>
      <c r="C46" s="9">
        <v>4.96</v>
      </c>
      <c r="D46" s="7">
        <f t="shared" si="0"/>
        <v>7.98234624</v>
      </c>
      <c r="E46" s="36" t="s">
        <v>30</v>
      </c>
      <c r="F46" s="49">
        <v>2.5231481481481483E-2</v>
      </c>
      <c r="G46" s="55">
        <v>2.3009259259259257E-2</v>
      </c>
      <c r="H46" s="51">
        <v>2.2916666666666669E-2</v>
      </c>
      <c r="I46" s="40"/>
      <c r="J46" s="40"/>
      <c r="K46" s="41"/>
      <c r="L46" s="41">
        <f t="shared" si="1"/>
        <v>3</v>
      </c>
      <c r="M46" s="49">
        <f>H46</f>
        <v>2.2916666666666669E-2</v>
      </c>
      <c r="N46" s="153"/>
      <c r="O46" s="27">
        <f t="shared" si="18"/>
        <v>4.6202956989247314E-3</v>
      </c>
      <c r="P46" s="27">
        <f t="shared" si="19"/>
        <v>2.8709186469298865E-3</v>
      </c>
      <c r="Q46" s="147"/>
      <c r="R46" s="147"/>
    </row>
    <row r="47" spans="1:18" ht="15.75" thickBot="1"/>
    <row r="48" spans="1:18" ht="15.75" thickBot="1">
      <c r="A48" s="140" t="s">
        <v>46</v>
      </c>
      <c r="B48" s="60">
        <v>1</v>
      </c>
      <c r="C48" s="7">
        <v>3.13</v>
      </c>
      <c r="D48" s="7">
        <f>C48*1.609344</f>
        <v>5.0372467199999997</v>
      </c>
      <c r="E48" s="40" t="s">
        <v>55</v>
      </c>
      <c r="F48" s="51">
        <v>1.8645833333333334E-2</v>
      </c>
      <c r="G48" s="40"/>
      <c r="H48" s="40"/>
      <c r="I48" s="40"/>
      <c r="J48" s="40"/>
      <c r="K48" s="40"/>
      <c r="L48" s="40">
        <f t="shared" ref="L48:L51" si="20">COUNT(F48:J48)</f>
        <v>1</v>
      </c>
      <c r="M48" s="49">
        <f>F48</f>
        <v>1.8645833333333334E-2</v>
      </c>
      <c r="N48" s="143">
        <f>SUM(M48:M51)</f>
        <v>8.7060185185185185E-2</v>
      </c>
      <c r="O48" s="27">
        <f>M48/C48</f>
        <v>5.9571352502662406E-3</v>
      </c>
      <c r="P48" s="27">
        <f>M48/D48</f>
        <v>3.7015922327769831E-3</v>
      </c>
      <c r="Q48" s="146">
        <f>AVERAGE(O48:O51)</f>
        <v>5.4103482109804559E-3</v>
      </c>
      <c r="R48" s="146">
        <f>AVERAGE(P48:P51)</f>
        <v>3.3618345182760529E-3</v>
      </c>
    </row>
    <row r="49" spans="1:18" ht="15.75" thickBot="1">
      <c r="A49" s="141"/>
      <c r="B49" s="60">
        <v>2</v>
      </c>
      <c r="C49" s="8">
        <v>3.8</v>
      </c>
      <c r="D49" s="7">
        <f t="shared" ref="D49:D51" si="21">C49*1.609344</f>
        <v>6.1155071999999997</v>
      </c>
      <c r="E49" s="59" t="s">
        <v>14</v>
      </c>
      <c r="F49" s="31">
        <v>2.2546296296296297E-2</v>
      </c>
      <c r="G49" s="51">
        <v>1.6805555555555556E-2</v>
      </c>
      <c r="H49" s="40"/>
      <c r="I49" s="40"/>
      <c r="J49" s="40"/>
      <c r="K49" s="40"/>
      <c r="L49" s="40">
        <f t="shared" si="20"/>
        <v>2</v>
      </c>
      <c r="M49" s="49">
        <f>G49</f>
        <v>1.6805555555555556E-2</v>
      </c>
      <c r="N49" s="144"/>
      <c r="O49" s="27">
        <f t="shared" ref="O49:O51" si="22">M49/C49</f>
        <v>4.4225146198830414E-3</v>
      </c>
      <c r="P49" s="27">
        <f t="shared" ref="P49:P51" si="23">M49/D49</f>
        <v>2.7480231820437651E-3</v>
      </c>
      <c r="Q49" s="147"/>
      <c r="R49" s="147"/>
    </row>
    <row r="50" spans="1:18" ht="15.75" thickBot="1">
      <c r="A50" s="141"/>
      <c r="B50" s="60">
        <v>3</v>
      </c>
      <c r="C50" s="8">
        <v>4.2</v>
      </c>
      <c r="D50" s="7">
        <f t="shared" si="21"/>
        <v>6.7592448000000012</v>
      </c>
      <c r="E50" s="59" t="s">
        <v>33</v>
      </c>
      <c r="F50" s="51">
        <v>2.3483796296296298E-2</v>
      </c>
      <c r="G50" s="40"/>
      <c r="H50" s="51"/>
      <c r="I50" s="40"/>
      <c r="J50" s="40"/>
      <c r="K50" s="40"/>
      <c r="L50" s="40">
        <f t="shared" si="20"/>
        <v>1</v>
      </c>
      <c r="M50" s="49">
        <f>F50</f>
        <v>2.3483796296296298E-2</v>
      </c>
      <c r="N50" s="144"/>
      <c r="O50" s="27">
        <f t="shared" si="22"/>
        <v>5.5913800705467377E-3</v>
      </c>
      <c r="P50" s="27">
        <f t="shared" si="23"/>
        <v>3.4743225006876942E-3</v>
      </c>
      <c r="Q50" s="147"/>
      <c r="R50" s="147"/>
    </row>
    <row r="51" spans="1:18" ht="15.75" thickBot="1">
      <c r="A51" s="142"/>
      <c r="B51" s="60">
        <v>4</v>
      </c>
      <c r="C51" s="9">
        <v>4.96</v>
      </c>
      <c r="D51" s="7">
        <f t="shared" si="21"/>
        <v>7.98234624</v>
      </c>
      <c r="E51" s="40" t="s">
        <v>32</v>
      </c>
      <c r="F51" s="51">
        <v>2.8125000000000001E-2</v>
      </c>
      <c r="G51" s="49"/>
      <c r="H51" s="49"/>
      <c r="I51" s="40"/>
      <c r="J51" s="40"/>
      <c r="K51" s="40"/>
      <c r="L51" s="40">
        <f t="shared" si="20"/>
        <v>1</v>
      </c>
      <c r="M51" s="49">
        <f>F51</f>
        <v>2.8125000000000001E-2</v>
      </c>
      <c r="N51" s="145"/>
      <c r="O51" s="27">
        <f t="shared" si="22"/>
        <v>5.6703629032258066E-3</v>
      </c>
      <c r="P51" s="27">
        <f t="shared" si="23"/>
        <v>3.5234001575957697E-3</v>
      </c>
      <c r="Q51" s="147"/>
      <c r="R51" s="147"/>
    </row>
  </sheetData>
  <mergeCells count="43">
    <mergeCell ref="Q13:Q16"/>
    <mergeCell ref="R13:R16"/>
    <mergeCell ref="Q18:Q21"/>
    <mergeCell ref="R18:R21"/>
    <mergeCell ref="R43:R46"/>
    <mergeCell ref="Q23:Q26"/>
    <mergeCell ref="R23:R26"/>
    <mergeCell ref="Q28:Q31"/>
    <mergeCell ref="R28:R31"/>
    <mergeCell ref="Q33:Q36"/>
    <mergeCell ref="R33:R36"/>
    <mergeCell ref="Q43:Q46"/>
    <mergeCell ref="O1:P1"/>
    <mergeCell ref="Q1:R1"/>
    <mergeCell ref="Q3:Q6"/>
    <mergeCell ref="R3:R6"/>
    <mergeCell ref="Q8:Q11"/>
    <mergeCell ref="R8:R11"/>
    <mergeCell ref="A23:A26"/>
    <mergeCell ref="N3:N6"/>
    <mergeCell ref="N8:N11"/>
    <mergeCell ref="N13:N16"/>
    <mergeCell ref="N18:N21"/>
    <mergeCell ref="A3:A6"/>
    <mergeCell ref="A8:A11"/>
    <mergeCell ref="A13:A16"/>
    <mergeCell ref="A18:A21"/>
    <mergeCell ref="F1:K1"/>
    <mergeCell ref="A48:A51"/>
    <mergeCell ref="N48:N51"/>
    <mergeCell ref="Q48:Q51"/>
    <mergeCell ref="R48:R51"/>
    <mergeCell ref="N23:N26"/>
    <mergeCell ref="N28:N31"/>
    <mergeCell ref="N33:N36"/>
    <mergeCell ref="N38:N41"/>
    <mergeCell ref="N43:N46"/>
    <mergeCell ref="A28:A31"/>
    <mergeCell ref="A33:A36"/>
    <mergeCell ref="A38:A41"/>
    <mergeCell ref="A43:A46"/>
    <mergeCell ref="Q38:Q41"/>
    <mergeCell ref="R38:R4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P225"/>
  <sheetViews>
    <sheetView topLeftCell="A33" workbookViewId="0">
      <selection activeCell="H47" sqref="H47"/>
    </sheetView>
  </sheetViews>
  <sheetFormatPr defaultRowHeight="15"/>
  <cols>
    <col min="1" max="1" width="16.42578125" bestFit="1" customWidth="1"/>
    <col min="3" max="3" width="18.7109375" bestFit="1" customWidth="1"/>
    <col min="4" max="4" width="13" customWidth="1"/>
    <col min="6" max="6" width="11.5703125" customWidth="1"/>
  </cols>
  <sheetData>
    <row r="1" spans="1:16" ht="20.25" thickBot="1">
      <c r="A1" s="167" t="s">
        <v>80</v>
      </c>
      <c r="B1" s="168"/>
      <c r="C1" s="168"/>
      <c r="D1" s="168"/>
      <c r="E1" s="169"/>
      <c r="F1" s="66"/>
      <c r="G1" s="66"/>
      <c r="H1" s="66"/>
      <c r="I1" s="66"/>
      <c r="J1" s="66"/>
      <c r="K1" s="66"/>
      <c r="L1" s="66"/>
      <c r="M1" s="67"/>
      <c r="N1" s="67"/>
      <c r="O1" s="28"/>
      <c r="P1" s="28"/>
    </row>
    <row r="2" spans="1:16" ht="32.25" thickTop="1">
      <c r="A2" s="101" t="s">
        <v>68</v>
      </c>
      <c r="B2" s="70" t="s">
        <v>69</v>
      </c>
      <c r="C2" s="96" t="s">
        <v>70</v>
      </c>
      <c r="D2" s="102" t="s">
        <v>78</v>
      </c>
      <c r="E2" s="103" t="s">
        <v>79</v>
      </c>
      <c r="F2" s="66"/>
      <c r="G2" s="66"/>
      <c r="H2" s="66"/>
      <c r="I2" s="66"/>
      <c r="J2" s="66"/>
      <c r="K2" s="66"/>
      <c r="L2" s="66"/>
      <c r="M2" s="67"/>
      <c r="N2" s="67"/>
      <c r="O2" s="28"/>
      <c r="P2" s="28"/>
    </row>
    <row r="3" spans="1:16" ht="15" customHeight="1">
      <c r="A3" s="104" t="s">
        <v>2</v>
      </c>
      <c r="B3" s="72">
        <v>1.486111111111111E-2</v>
      </c>
      <c r="C3" s="106" t="s">
        <v>63</v>
      </c>
      <c r="D3" s="97">
        <v>1.486111111111111E-2</v>
      </c>
      <c r="E3" s="105">
        <v>0.69550000000000001</v>
      </c>
      <c r="F3" s="68"/>
      <c r="G3" s="68"/>
      <c r="H3" s="68"/>
      <c r="I3" s="68"/>
      <c r="J3" s="68"/>
      <c r="K3" s="68"/>
      <c r="L3" s="68"/>
      <c r="M3" s="68"/>
      <c r="N3" s="68"/>
    </row>
    <row r="4" spans="1:16">
      <c r="A4" s="104" t="s">
        <v>29</v>
      </c>
      <c r="B4" s="72">
        <v>1.5636574074074074E-2</v>
      </c>
      <c r="C4" s="25" t="s">
        <v>34</v>
      </c>
      <c r="D4" s="97">
        <v>1.3865740740740739E-2</v>
      </c>
      <c r="E4" s="105">
        <v>0.65510000000000002</v>
      </c>
      <c r="F4" s="68"/>
      <c r="G4" s="68"/>
      <c r="H4" s="68"/>
      <c r="I4" s="68"/>
      <c r="J4" s="68"/>
      <c r="K4" s="68"/>
      <c r="L4" s="68"/>
      <c r="M4" s="68"/>
      <c r="N4" s="68"/>
    </row>
    <row r="5" spans="1:16">
      <c r="A5" s="104" t="s">
        <v>35</v>
      </c>
      <c r="B5" s="74">
        <v>1.6087962962962964E-2</v>
      </c>
      <c r="C5" s="106" t="s">
        <v>64</v>
      </c>
      <c r="D5" s="97">
        <v>1.5821759259259261E-2</v>
      </c>
      <c r="E5" s="105">
        <v>0.6532</v>
      </c>
      <c r="F5" s="68"/>
      <c r="G5" s="68"/>
      <c r="H5" s="68"/>
      <c r="I5" s="68"/>
      <c r="J5" s="68"/>
      <c r="K5" s="68"/>
      <c r="L5" s="68"/>
      <c r="M5" s="68"/>
      <c r="N5" s="68"/>
    </row>
    <row r="6" spans="1:16">
      <c r="A6" s="104" t="s">
        <v>19</v>
      </c>
      <c r="B6" s="72">
        <v>1.7002314814814814E-2</v>
      </c>
      <c r="C6" s="106" t="s">
        <v>48</v>
      </c>
      <c r="D6" s="97">
        <v>1.5416666666666667E-2</v>
      </c>
      <c r="E6" s="105">
        <v>0.58950000000000002</v>
      </c>
      <c r="F6" s="68"/>
      <c r="G6" s="68"/>
      <c r="H6" s="68"/>
      <c r="I6" s="68"/>
      <c r="J6" s="68"/>
      <c r="K6" s="68"/>
      <c r="L6" s="68"/>
      <c r="M6" s="68"/>
      <c r="N6" s="68"/>
    </row>
    <row r="7" spans="1:16">
      <c r="A7" s="104" t="s">
        <v>7</v>
      </c>
      <c r="B7" s="72">
        <v>1.7499999999999998E-2</v>
      </c>
      <c r="C7" s="106" t="s">
        <v>65</v>
      </c>
      <c r="D7" s="97">
        <v>1.6296296296296295E-2</v>
      </c>
      <c r="E7" s="105">
        <v>0.63429999999999997</v>
      </c>
      <c r="F7" s="68"/>
      <c r="G7" s="68"/>
      <c r="H7" s="68"/>
      <c r="I7" s="68"/>
      <c r="J7" s="68"/>
      <c r="K7" s="68"/>
      <c r="L7" s="68"/>
      <c r="M7" s="68"/>
      <c r="N7" s="68"/>
    </row>
    <row r="8" spans="1:16">
      <c r="A8" s="104" t="s">
        <v>15</v>
      </c>
      <c r="B8" s="72">
        <v>1.8599537037037036E-2</v>
      </c>
      <c r="C8" s="106" t="s">
        <v>54</v>
      </c>
      <c r="D8" s="97">
        <v>1.8194444444444444E-2</v>
      </c>
      <c r="E8" s="105">
        <v>0.56810000000000005</v>
      </c>
      <c r="F8" s="68"/>
      <c r="G8" s="68"/>
      <c r="H8" s="68"/>
      <c r="I8" s="68"/>
      <c r="J8" s="68"/>
      <c r="K8" s="68"/>
      <c r="L8" s="68"/>
      <c r="M8" s="68"/>
      <c r="N8" s="68"/>
    </row>
    <row r="9" spans="1:16">
      <c r="A9" s="104" t="s">
        <v>55</v>
      </c>
      <c r="B9" s="72">
        <v>1.8645833333333334E-2</v>
      </c>
      <c r="C9" s="106" t="s">
        <v>46</v>
      </c>
      <c r="D9" s="98">
        <v>1.8240740740740741E-2</v>
      </c>
      <c r="E9" s="107">
        <v>0.55669999999999997</v>
      </c>
      <c r="F9" s="68"/>
      <c r="G9" s="68"/>
      <c r="H9" s="68"/>
      <c r="I9" s="68"/>
      <c r="J9" s="68"/>
      <c r="K9" s="68"/>
      <c r="L9" s="68"/>
      <c r="M9" s="68"/>
      <c r="N9" s="68"/>
    </row>
    <row r="10" spans="1:16">
      <c r="A10" s="104" t="s">
        <v>27</v>
      </c>
      <c r="B10" s="72">
        <v>2.0300925925925927E-2</v>
      </c>
      <c r="C10" s="106" t="s">
        <v>66</v>
      </c>
      <c r="D10" s="98">
        <v>1.9386574074074073E-2</v>
      </c>
      <c r="E10" s="107">
        <v>0.53310000000000002</v>
      </c>
      <c r="F10" s="68"/>
      <c r="G10" s="68"/>
      <c r="H10" s="68"/>
      <c r="I10" s="68"/>
      <c r="J10" s="68"/>
      <c r="K10" s="68"/>
      <c r="L10" s="68"/>
      <c r="M10" s="68"/>
      <c r="N10" s="68"/>
    </row>
    <row r="11" spans="1:16">
      <c r="A11" s="104" t="s">
        <v>13</v>
      </c>
      <c r="B11" s="72">
        <v>2.2002314814814818E-2</v>
      </c>
      <c r="C11" s="106" t="s">
        <v>44</v>
      </c>
      <c r="D11" s="99">
        <v>2.1157407407407406E-2</v>
      </c>
      <c r="E11" s="107">
        <v>0.48870000000000002</v>
      </c>
      <c r="F11" s="68"/>
      <c r="G11" s="68"/>
      <c r="H11" s="68"/>
      <c r="I11" s="68"/>
      <c r="J11" s="68"/>
      <c r="K11" s="68"/>
      <c r="L11" s="68"/>
      <c r="M11" s="68"/>
      <c r="N11" s="68"/>
    </row>
    <row r="12" spans="1:16" ht="15.75" thickBot="1">
      <c r="A12" s="108" t="s">
        <v>12</v>
      </c>
      <c r="B12" s="75">
        <v>2.4166666666666666E-2</v>
      </c>
      <c r="C12" s="109" t="s">
        <v>67</v>
      </c>
      <c r="D12" s="100">
        <v>2.1365740740740741E-2</v>
      </c>
      <c r="E12" s="110">
        <v>0.48370000000000002</v>
      </c>
      <c r="F12" s="68"/>
      <c r="G12" s="68"/>
      <c r="H12" s="68"/>
      <c r="I12" s="68"/>
      <c r="J12" s="68"/>
      <c r="K12" s="68"/>
      <c r="L12" s="68"/>
      <c r="M12" s="68"/>
      <c r="N12" s="68"/>
    </row>
    <row r="13" spans="1:16">
      <c r="A13" s="63"/>
      <c r="E13" s="94"/>
    </row>
    <row r="14" spans="1:16" ht="15.75" thickBot="1">
      <c r="A14" s="63"/>
      <c r="D14" s="27"/>
      <c r="E14" s="94"/>
      <c r="F14" s="31"/>
    </row>
    <row r="15" spans="1:16" ht="20.25" thickBot="1">
      <c r="A15" s="167" t="s">
        <v>81</v>
      </c>
      <c r="B15" s="168"/>
      <c r="C15" s="168"/>
      <c r="D15" s="168"/>
      <c r="E15" s="169"/>
    </row>
    <row r="16" spans="1:16" ht="32.25" thickTop="1">
      <c r="A16" s="101" t="s">
        <v>68</v>
      </c>
      <c r="B16" s="70" t="s">
        <v>69</v>
      </c>
      <c r="C16" s="96" t="s">
        <v>70</v>
      </c>
      <c r="D16" s="102" t="s">
        <v>78</v>
      </c>
      <c r="E16" s="103" t="s">
        <v>79</v>
      </c>
    </row>
    <row r="17" spans="1:12">
      <c r="A17" s="104" t="s">
        <v>14</v>
      </c>
      <c r="B17" s="72">
        <v>1.6805555555555556E-2</v>
      </c>
      <c r="C17" s="25" t="s">
        <v>46</v>
      </c>
      <c r="D17" s="77">
        <v>1.622685185185185E-2</v>
      </c>
      <c r="E17" s="111">
        <v>0.68600000000000005</v>
      </c>
    </row>
    <row r="18" spans="1:12">
      <c r="A18" s="104" t="s">
        <v>3</v>
      </c>
      <c r="B18" s="72">
        <v>1.8958333333333334E-2</v>
      </c>
      <c r="C18" s="25" t="s">
        <v>63</v>
      </c>
      <c r="D18" s="77">
        <v>1.8958333333333334E-2</v>
      </c>
      <c r="E18" s="111">
        <v>0.66669999999999996</v>
      </c>
      <c r="L18" s="31"/>
    </row>
    <row r="19" spans="1:12">
      <c r="A19" s="104" t="s">
        <v>22</v>
      </c>
      <c r="B19" s="74">
        <v>1.9050925925925926E-2</v>
      </c>
      <c r="C19" s="25" t="s">
        <v>34</v>
      </c>
      <c r="D19" s="77">
        <v>1.8969907407407408E-2</v>
      </c>
      <c r="E19" s="111">
        <v>0.66649999999999998</v>
      </c>
    </row>
    <row r="20" spans="1:12">
      <c r="A20" s="104" t="s">
        <v>31</v>
      </c>
      <c r="B20" s="72">
        <v>2.101851851851852E-2</v>
      </c>
      <c r="C20" s="25" t="s">
        <v>54</v>
      </c>
      <c r="D20" s="77">
        <v>1.9837962962962963E-2</v>
      </c>
      <c r="E20" s="111">
        <v>0.6371</v>
      </c>
    </row>
    <row r="21" spans="1:12">
      <c r="A21" s="104" t="s">
        <v>74</v>
      </c>
      <c r="B21" s="72">
        <v>2.1423611111111112E-2</v>
      </c>
      <c r="C21" s="25" t="s">
        <v>66</v>
      </c>
      <c r="D21" s="77">
        <v>2.119212962962963E-2</v>
      </c>
      <c r="E21" s="111">
        <v>0.60670000000000002</v>
      </c>
    </row>
    <row r="22" spans="1:12">
      <c r="A22" s="104" t="s">
        <v>8</v>
      </c>
      <c r="B22" s="72">
        <v>2.4108796296296298E-2</v>
      </c>
      <c r="C22" s="25" t="s">
        <v>65</v>
      </c>
      <c r="D22" s="77">
        <v>2.0266203703703703E-2</v>
      </c>
      <c r="E22" s="111">
        <v>0.54869999999999997</v>
      </c>
    </row>
    <row r="23" spans="1:12">
      <c r="A23" s="104" t="s">
        <v>24</v>
      </c>
      <c r="B23" s="72">
        <v>2.6469907407407411E-2</v>
      </c>
      <c r="C23" s="25" t="s">
        <v>44</v>
      </c>
      <c r="D23" s="77">
        <v>2.3321759259259261E-2</v>
      </c>
      <c r="E23" s="111">
        <v>0.54220000000000002</v>
      </c>
    </row>
    <row r="24" spans="1:12">
      <c r="A24" s="104" t="s">
        <v>36</v>
      </c>
      <c r="B24" s="72">
        <v>2.8981481481481483E-2</v>
      </c>
      <c r="C24" s="25" t="s">
        <v>64</v>
      </c>
      <c r="D24" s="77">
        <v>1.8622685185185183E-2</v>
      </c>
      <c r="E24" s="111">
        <v>0.67889999999999995</v>
      </c>
    </row>
    <row r="25" spans="1:12">
      <c r="A25" s="104" t="s">
        <v>17</v>
      </c>
      <c r="B25" s="72">
        <v>3.0104166666666668E-2</v>
      </c>
      <c r="C25" s="25" t="s">
        <v>48</v>
      </c>
      <c r="D25" s="77">
        <v>2.9444444444444443E-2</v>
      </c>
      <c r="E25" s="111">
        <v>0.42949999999999999</v>
      </c>
    </row>
    <row r="26" spans="1:12" ht="15.75" thickBot="1">
      <c r="A26" s="108" t="s">
        <v>56</v>
      </c>
      <c r="B26" s="75">
        <v>3.3402777777777774E-2</v>
      </c>
      <c r="C26" s="37" t="s">
        <v>67</v>
      </c>
      <c r="D26" s="78">
        <v>3.3402777777777774E-2</v>
      </c>
      <c r="E26" s="112">
        <v>0.37840000000000001</v>
      </c>
    </row>
    <row r="27" spans="1:12" ht="15.75" thickBot="1">
      <c r="A27" s="63"/>
      <c r="E27" s="94"/>
      <c r="F27" s="54"/>
    </row>
    <row r="28" spans="1:12" ht="20.25" thickBot="1">
      <c r="A28" s="167" t="s">
        <v>82</v>
      </c>
      <c r="B28" s="168"/>
      <c r="C28" s="168"/>
      <c r="D28" s="168"/>
      <c r="E28" s="169"/>
    </row>
    <row r="29" spans="1:12" ht="32.25" thickTop="1">
      <c r="A29" s="101" t="s">
        <v>68</v>
      </c>
      <c r="B29" s="70" t="s">
        <v>69</v>
      </c>
      <c r="C29" s="96" t="s">
        <v>70</v>
      </c>
      <c r="D29" s="102" t="s">
        <v>78</v>
      </c>
      <c r="E29" s="103" t="s">
        <v>79</v>
      </c>
    </row>
    <row r="30" spans="1:12">
      <c r="A30" s="104" t="s">
        <v>4</v>
      </c>
      <c r="B30" s="72">
        <v>1.7708333333333333E-2</v>
      </c>
      <c r="C30" s="25" t="s">
        <v>63</v>
      </c>
      <c r="D30" s="77">
        <v>1.7685185185185182E-2</v>
      </c>
      <c r="E30" s="105">
        <v>0.69799999999999995</v>
      </c>
      <c r="F30" s="68"/>
      <c r="G30" s="68"/>
      <c r="H30" s="68"/>
      <c r="I30" s="68"/>
      <c r="J30" s="68"/>
      <c r="K30" s="68"/>
      <c r="L30" s="68"/>
    </row>
    <row r="31" spans="1:12">
      <c r="A31" s="104" t="s">
        <v>40</v>
      </c>
      <c r="B31" s="72">
        <v>1.909722222222222E-2</v>
      </c>
      <c r="C31" s="25" t="s">
        <v>54</v>
      </c>
      <c r="D31" s="77">
        <v>1.834490740740741E-2</v>
      </c>
      <c r="E31" s="105">
        <v>0.67330000000000001</v>
      </c>
      <c r="F31" s="68"/>
      <c r="G31" s="68"/>
      <c r="H31" s="68"/>
      <c r="I31" s="68"/>
      <c r="J31" s="68"/>
      <c r="K31" s="68"/>
      <c r="L31" s="68"/>
    </row>
    <row r="32" spans="1:12">
      <c r="A32" s="104" t="s">
        <v>25</v>
      </c>
      <c r="B32" s="74">
        <v>1.9247685185185184E-2</v>
      </c>
      <c r="C32" s="25" t="s">
        <v>44</v>
      </c>
      <c r="D32" s="77">
        <v>1.6875000000000001E-2</v>
      </c>
      <c r="E32" s="105">
        <v>0.73240000000000005</v>
      </c>
      <c r="F32" s="68"/>
      <c r="G32" s="68"/>
      <c r="H32" s="69"/>
      <c r="I32" s="68"/>
      <c r="J32" s="68"/>
      <c r="K32" s="68"/>
      <c r="L32" s="68"/>
    </row>
    <row r="33" spans="1:12">
      <c r="A33" s="104" t="s">
        <v>21</v>
      </c>
      <c r="B33" s="74">
        <v>2.0937499999999998E-2</v>
      </c>
      <c r="C33" s="25" t="s">
        <v>64</v>
      </c>
      <c r="D33" s="77">
        <v>1.9085648148148147E-2</v>
      </c>
      <c r="E33" s="105">
        <v>0.64629999999999999</v>
      </c>
      <c r="F33" s="68"/>
      <c r="G33" s="68"/>
      <c r="H33" s="69"/>
      <c r="I33" s="68"/>
      <c r="J33" s="68"/>
      <c r="K33" s="68"/>
      <c r="L33" s="68"/>
    </row>
    <row r="34" spans="1:12">
      <c r="A34" s="104" t="s">
        <v>9</v>
      </c>
      <c r="B34" s="72">
        <v>2.1030092592592597E-2</v>
      </c>
      <c r="C34" s="25" t="s">
        <v>65</v>
      </c>
      <c r="D34" s="77">
        <v>2.1030092592592597E-2</v>
      </c>
      <c r="E34" s="105">
        <v>0.66700000000000004</v>
      </c>
      <c r="F34" s="68"/>
      <c r="G34" s="68"/>
      <c r="H34" s="68"/>
      <c r="I34" s="68"/>
      <c r="J34" s="68"/>
      <c r="K34" s="68"/>
      <c r="L34" s="68"/>
    </row>
    <row r="35" spans="1:12">
      <c r="A35" s="104" t="s">
        <v>26</v>
      </c>
      <c r="B35" s="72">
        <v>2.1168981481481483E-2</v>
      </c>
      <c r="C35" s="25" t="s">
        <v>66</v>
      </c>
      <c r="D35" s="77">
        <v>2.0335648148148148E-2</v>
      </c>
      <c r="E35" s="105">
        <v>0.60740000000000005</v>
      </c>
      <c r="F35" s="68"/>
      <c r="G35" s="68"/>
      <c r="H35" s="68"/>
      <c r="I35" s="68"/>
      <c r="J35" s="68"/>
      <c r="K35" s="68"/>
      <c r="L35" s="68"/>
    </row>
    <row r="36" spans="1:12">
      <c r="A36" s="104" t="s">
        <v>10</v>
      </c>
      <c r="B36" s="72">
        <v>2.225694444444444E-2</v>
      </c>
      <c r="C36" s="25" t="s">
        <v>67</v>
      </c>
      <c r="D36" s="77">
        <v>2.225694444444444E-2</v>
      </c>
      <c r="E36" s="105">
        <v>0.55489999999999995</v>
      </c>
      <c r="F36" s="68"/>
      <c r="G36" s="68"/>
      <c r="H36" s="68"/>
      <c r="I36" s="68"/>
      <c r="J36" s="68"/>
      <c r="K36" s="68"/>
      <c r="L36" s="68"/>
    </row>
    <row r="37" spans="1:12">
      <c r="A37" s="104" t="s">
        <v>33</v>
      </c>
      <c r="B37" s="72">
        <v>2.3483796296296298E-2</v>
      </c>
      <c r="C37" s="25" t="s">
        <v>46</v>
      </c>
      <c r="D37" s="77">
        <v>2.3483796296296298E-2</v>
      </c>
      <c r="E37" s="105">
        <v>0.59730000000000005</v>
      </c>
      <c r="F37" s="68"/>
      <c r="G37" s="68"/>
      <c r="H37" s="68"/>
      <c r="I37" s="68"/>
      <c r="J37" s="68"/>
      <c r="K37" s="68"/>
      <c r="L37" s="68"/>
    </row>
    <row r="38" spans="1:12">
      <c r="A38" s="104" t="s">
        <v>18</v>
      </c>
      <c r="B38" s="72">
        <v>2.4247685185185181E-2</v>
      </c>
      <c r="C38" s="25" t="s">
        <v>48</v>
      </c>
      <c r="D38" s="77">
        <v>2.4247685185185181E-2</v>
      </c>
      <c r="E38" s="105">
        <v>0.57850000000000001</v>
      </c>
      <c r="F38" s="68"/>
      <c r="G38" s="68"/>
      <c r="H38" s="68"/>
      <c r="I38" s="68"/>
      <c r="J38" s="68"/>
      <c r="K38" s="68"/>
      <c r="L38" s="68"/>
    </row>
    <row r="39" spans="1:12" ht="15.75" thickBot="1">
      <c r="A39" s="108" t="s">
        <v>28</v>
      </c>
      <c r="B39" s="75">
        <v>2.9050925925925928E-2</v>
      </c>
      <c r="C39" s="37" t="s">
        <v>34</v>
      </c>
      <c r="D39" s="78">
        <v>2.7893518518518515E-2</v>
      </c>
      <c r="E39" s="113">
        <v>0.50280000000000002</v>
      </c>
      <c r="F39" s="68"/>
      <c r="G39" s="68"/>
      <c r="H39" s="68"/>
      <c r="I39" s="68"/>
      <c r="J39" s="68"/>
      <c r="K39" s="68"/>
      <c r="L39" s="68"/>
    </row>
    <row r="40" spans="1:12" ht="15.75" thickBot="1">
      <c r="A40" s="64"/>
      <c r="B40" s="65"/>
      <c r="E40" s="93"/>
      <c r="F40" s="68"/>
      <c r="G40" s="68"/>
      <c r="H40" s="68"/>
      <c r="I40" s="68"/>
      <c r="J40" s="68"/>
      <c r="K40" s="68"/>
      <c r="L40" s="68"/>
    </row>
    <row r="41" spans="1:12" ht="20.25" thickBot="1">
      <c r="A41" s="167" t="s">
        <v>83</v>
      </c>
      <c r="B41" s="168"/>
      <c r="C41" s="168"/>
      <c r="D41" s="168"/>
      <c r="E41" s="169"/>
      <c r="F41" s="68"/>
      <c r="G41" s="68"/>
      <c r="H41" s="68"/>
      <c r="I41" s="68"/>
      <c r="J41" s="68"/>
      <c r="K41" s="68"/>
      <c r="L41" s="68"/>
    </row>
    <row r="42" spans="1:12" ht="32.25" thickTop="1">
      <c r="A42" s="101" t="s">
        <v>68</v>
      </c>
      <c r="B42" s="70" t="s">
        <v>69</v>
      </c>
      <c r="C42" s="96" t="s">
        <v>70</v>
      </c>
      <c r="D42" s="102" t="s">
        <v>78</v>
      </c>
      <c r="E42" s="103" t="s">
        <v>79</v>
      </c>
      <c r="F42" s="68"/>
      <c r="G42" s="68"/>
      <c r="H42" s="68"/>
      <c r="I42" s="68"/>
      <c r="J42" s="69"/>
      <c r="K42" s="68"/>
      <c r="L42" s="69"/>
    </row>
    <row r="43" spans="1:12">
      <c r="A43" s="104" t="s">
        <v>30</v>
      </c>
      <c r="B43" s="72">
        <v>2.2916666666666669E-2</v>
      </c>
      <c r="C43" s="25" t="s">
        <v>54</v>
      </c>
      <c r="D43" s="77">
        <v>2.0960648148148148E-2</v>
      </c>
      <c r="E43" s="105">
        <v>0.70099999999999996</v>
      </c>
      <c r="F43" s="68"/>
      <c r="G43" s="68"/>
      <c r="H43" s="68"/>
      <c r="I43" s="68"/>
      <c r="J43" s="68"/>
      <c r="K43" s="68"/>
      <c r="L43" s="68"/>
    </row>
    <row r="44" spans="1:12">
      <c r="A44" s="104" t="s">
        <v>43</v>
      </c>
      <c r="B44" s="72">
        <v>2.4467592592592593E-2</v>
      </c>
      <c r="C44" s="25" t="s">
        <v>66</v>
      </c>
      <c r="D44" s="77">
        <v>2.3622685185185188E-2</v>
      </c>
      <c r="E44" s="105">
        <v>0.622</v>
      </c>
      <c r="F44" s="68"/>
      <c r="G44" s="68"/>
      <c r="H44" s="68"/>
      <c r="I44" s="68"/>
      <c r="J44" s="68"/>
      <c r="K44" s="68"/>
      <c r="L44" s="68"/>
    </row>
    <row r="45" spans="1:12">
      <c r="A45" s="104" t="s">
        <v>5</v>
      </c>
      <c r="B45" s="114">
        <v>2.4756944444444443E-2</v>
      </c>
      <c r="C45" s="25" t="s">
        <v>63</v>
      </c>
      <c r="D45" s="77">
        <v>2.4537037037037038E-2</v>
      </c>
      <c r="E45" s="105">
        <v>0.59840000000000004</v>
      </c>
      <c r="F45" s="68"/>
      <c r="G45" s="68"/>
      <c r="H45" s="68"/>
      <c r="I45" s="68"/>
      <c r="J45" s="68"/>
      <c r="K45" s="68"/>
      <c r="L45" s="68"/>
    </row>
    <row r="46" spans="1:12">
      <c r="A46" s="104" t="s">
        <v>45</v>
      </c>
      <c r="B46" s="74">
        <v>2.5104166666666664E-2</v>
      </c>
      <c r="C46" s="25" t="s">
        <v>34</v>
      </c>
      <c r="D46" s="77">
        <v>2.2233796296296297E-2</v>
      </c>
      <c r="E46" s="105">
        <v>0.66069999999999995</v>
      </c>
      <c r="F46" s="68"/>
      <c r="G46" s="68"/>
      <c r="H46" s="68"/>
      <c r="I46" s="68"/>
      <c r="J46" s="68"/>
      <c r="K46" s="68"/>
      <c r="L46" s="68"/>
    </row>
    <row r="47" spans="1:12">
      <c r="A47" s="104" t="s">
        <v>11</v>
      </c>
      <c r="B47" s="77">
        <v>2.5868055555555557E-2</v>
      </c>
      <c r="C47" s="25" t="s">
        <v>67</v>
      </c>
      <c r="D47" s="77">
        <v>2.5868055555555557E-2</v>
      </c>
      <c r="E47" s="111">
        <v>0.56779999999999997</v>
      </c>
    </row>
    <row r="48" spans="1:12">
      <c r="A48" s="104" t="s">
        <v>16</v>
      </c>
      <c r="B48" s="72">
        <v>2.613425925925926E-2</v>
      </c>
      <c r="C48" s="25" t="s">
        <v>48</v>
      </c>
      <c r="D48" s="77">
        <v>2.2210648148148149E-2</v>
      </c>
      <c r="E48" s="111">
        <v>0.66159999999999997</v>
      </c>
    </row>
    <row r="49" spans="1:6">
      <c r="A49" s="104" t="s">
        <v>6</v>
      </c>
      <c r="B49" s="72">
        <v>2.6342592592592588E-2</v>
      </c>
      <c r="C49" s="25" t="s">
        <v>65</v>
      </c>
      <c r="D49" s="77">
        <v>2.3715277777777776E-2</v>
      </c>
      <c r="E49" s="111">
        <v>0.61950000000000005</v>
      </c>
      <c r="F49" s="27"/>
    </row>
    <row r="50" spans="1:6">
      <c r="A50" s="104" t="s">
        <v>32</v>
      </c>
      <c r="B50" s="72">
        <v>2.8125000000000001E-2</v>
      </c>
      <c r="C50" s="25" t="s">
        <v>46</v>
      </c>
      <c r="D50" s="77">
        <v>2.8125000000000001E-2</v>
      </c>
      <c r="E50" s="111">
        <v>0.5222</v>
      </c>
      <c r="F50" s="27"/>
    </row>
    <row r="51" spans="1:6">
      <c r="A51" s="104" t="s">
        <v>23</v>
      </c>
      <c r="B51" s="72">
        <v>3.0416666666666665E-2</v>
      </c>
      <c r="C51" s="25" t="s">
        <v>44</v>
      </c>
      <c r="D51" s="77">
        <v>2.8923611111111108E-2</v>
      </c>
      <c r="E51" s="111">
        <v>0.50800000000000001</v>
      </c>
    </row>
    <row r="52" spans="1:6" ht="15.75" thickBot="1">
      <c r="A52" s="108" t="s">
        <v>20</v>
      </c>
      <c r="B52" s="75">
        <v>3.2881944444444443E-2</v>
      </c>
      <c r="C52" s="37" t="s">
        <v>64</v>
      </c>
      <c r="D52" s="78">
        <v>2.9120370370370366E-2</v>
      </c>
      <c r="E52" s="112">
        <v>0.50439999999999996</v>
      </c>
    </row>
    <row r="53" spans="1:6">
      <c r="A53" s="64"/>
      <c r="B53" s="65"/>
    </row>
    <row r="54" spans="1:6">
      <c r="A54" s="63"/>
    </row>
    <row r="55" spans="1:6">
      <c r="A55" s="63"/>
    </row>
    <row r="56" spans="1:6">
      <c r="A56" s="63"/>
    </row>
    <row r="57" spans="1:6">
      <c r="A57" s="63"/>
    </row>
    <row r="58" spans="1:6">
      <c r="A58" s="63"/>
    </row>
    <row r="59" spans="1:6">
      <c r="A59" s="63"/>
    </row>
    <row r="60" spans="1:6">
      <c r="A60" s="63"/>
    </row>
    <row r="61" spans="1:6">
      <c r="A61" s="63"/>
    </row>
    <row r="62" spans="1:6">
      <c r="A62" s="63"/>
    </row>
    <row r="63" spans="1:6">
      <c r="A63" s="63"/>
    </row>
    <row r="64" spans="1:6">
      <c r="A64" s="63"/>
    </row>
    <row r="65" spans="1:6">
      <c r="A65" s="63"/>
    </row>
    <row r="66" spans="1:6">
      <c r="A66" s="63"/>
    </row>
    <row r="67" spans="1:6">
      <c r="A67" s="63"/>
    </row>
    <row r="68" spans="1:6">
      <c r="A68" s="63"/>
    </row>
    <row r="69" spans="1:6">
      <c r="A69" s="63"/>
    </row>
    <row r="70" spans="1:6">
      <c r="A70" s="63"/>
      <c r="F70" s="27"/>
    </row>
    <row r="71" spans="1:6">
      <c r="A71" s="63"/>
    </row>
    <row r="72" spans="1:6">
      <c r="A72" s="63"/>
    </row>
    <row r="73" spans="1:6">
      <c r="A73" s="63"/>
    </row>
    <row r="74" spans="1:6">
      <c r="A74" s="63"/>
    </row>
    <row r="75" spans="1:6">
      <c r="A75" s="63"/>
    </row>
    <row r="76" spans="1:6">
      <c r="A76" s="63"/>
    </row>
    <row r="77" spans="1:6">
      <c r="A77" s="63"/>
      <c r="F77" s="54"/>
    </row>
    <row r="78" spans="1:6">
      <c r="A78" s="63"/>
    </row>
    <row r="79" spans="1:6">
      <c r="A79" s="63"/>
    </row>
    <row r="80" spans="1:6">
      <c r="A80" s="63"/>
    </row>
    <row r="81" spans="1:6">
      <c r="A81" s="63"/>
    </row>
    <row r="82" spans="1:6">
      <c r="A82" s="63"/>
      <c r="F82" s="51"/>
    </row>
    <row r="83" spans="1:6">
      <c r="A83" s="63"/>
    </row>
    <row r="84" spans="1:6">
      <c r="A84" s="63"/>
    </row>
    <row r="85" spans="1:6">
      <c r="A85" s="63"/>
    </row>
    <row r="86" spans="1:6">
      <c r="A86" s="63"/>
    </row>
    <row r="87" spans="1:6">
      <c r="A87" s="63"/>
    </row>
    <row r="88" spans="1:6">
      <c r="A88" s="63"/>
    </row>
    <row r="89" spans="1:6">
      <c r="A89" s="63"/>
    </row>
    <row r="90" spans="1:6">
      <c r="A90" s="63"/>
    </row>
    <row r="91" spans="1:6">
      <c r="A91" s="63"/>
      <c r="C91" s="29"/>
    </row>
    <row r="92" spans="1:6">
      <c r="A92" s="63"/>
    </row>
    <row r="93" spans="1:6">
      <c r="A93" s="63"/>
    </row>
    <row r="94" spans="1:6">
      <c r="A94" s="63"/>
    </row>
    <row r="95" spans="1:6">
      <c r="A95" s="63"/>
    </row>
    <row r="96" spans="1:6">
      <c r="A96" s="63"/>
    </row>
    <row r="97" spans="1:16">
      <c r="A97" s="63"/>
    </row>
    <row r="98" spans="1:16">
      <c r="A98" s="63"/>
      <c r="G98" s="27"/>
      <c r="P98" s="27">
        <v>1.8645833333333334E-2</v>
      </c>
    </row>
    <row r="99" spans="1:16">
      <c r="A99" s="63"/>
    </row>
    <row r="100" spans="1:16">
      <c r="A100" s="63"/>
    </row>
    <row r="101" spans="1:16">
      <c r="A101" s="63"/>
    </row>
    <row r="102" spans="1:16">
      <c r="A102" s="63"/>
    </row>
    <row r="103" spans="1:16">
      <c r="A103" s="63"/>
    </row>
    <row r="104" spans="1:16">
      <c r="A104" s="63"/>
    </row>
    <row r="105" spans="1:16">
      <c r="A105" s="63"/>
    </row>
    <row r="106" spans="1:16">
      <c r="A106" s="63"/>
    </row>
    <row r="107" spans="1:16">
      <c r="A107" s="63"/>
    </row>
    <row r="108" spans="1:16">
      <c r="A108" s="63"/>
    </row>
    <row r="109" spans="1:16">
      <c r="A109" s="63"/>
    </row>
    <row r="110" spans="1:16">
      <c r="A110" s="63"/>
    </row>
    <row r="111" spans="1:16">
      <c r="A111" s="63"/>
    </row>
    <row r="112" spans="1:16">
      <c r="A112" s="63"/>
    </row>
    <row r="113" spans="1:6">
      <c r="A113" s="63"/>
    </row>
    <row r="114" spans="1:6">
      <c r="A114" s="63"/>
    </row>
    <row r="115" spans="1:6">
      <c r="A115" s="63"/>
    </row>
    <row r="116" spans="1:6">
      <c r="A116" s="63"/>
    </row>
    <row r="117" spans="1:6">
      <c r="A117" s="63"/>
    </row>
    <row r="118" spans="1:6">
      <c r="A118" s="63"/>
    </row>
    <row r="119" spans="1:6">
      <c r="A119" s="63"/>
    </row>
    <row r="120" spans="1:6">
      <c r="A120" s="63"/>
    </row>
    <row r="121" spans="1:6">
      <c r="A121" s="63"/>
    </row>
    <row r="122" spans="1:6">
      <c r="A122" s="63"/>
    </row>
    <row r="123" spans="1:6">
      <c r="A123" s="63"/>
    </row>
    <row r="124" spans="1:6">
      <c r="A124" s="63"/>
    </row>
    <row r="125" spans="1:6">
      <c r="A125" s="63"/>
      <c r="D125" s="29"/>
    </row>
    <row r="126" spans="1:6">
      <c r="A126" s="63"/>
    </row>
    <row r="127" spans="1:6">
      <c r="A127" s="63"/>
    </row>
    <row r="128" spans="1:6">
      <c r="A128" s="63"/>
      <c r="D128" s="27"/>
      <c r="F128" s="31"/>
    </row>
    <row r="129" spans="1:12">
      <c r="A129" s="63"/>
      <c r="C129" s="54"/>
    </row>
    <row r="130" spans="1:12">
      <c r="A130" s="63"/>
    </row>
    <row r="131" spans="1:12">
      <c r="A131" s="63"/>
    </row>
    <row r="132" spans="1:12">
      <c r="A132" s="63"/>
      <c r="L132" s="31"/>
    </row>
    <row r="133" spans="1:12">
      <c r="A133" s="63"/>
    </row>
    <row r="134" spans="1:12">
      <c r="A134" s="63"/>
    </row>
    <row r="135" spans="1:12">
      <c r="A135" s="63"/>
    </row>
    <row r="136" spans="1:12">
      <c r="A136" s="63"/>
    </row>
    <row r="137" spans="1:12">
      <c r="A137" s="63"/>
    </row>
    <row r="138" spans="1:12">
      <c r="A138" s="63"/>
    </row>
    <row r="139" spans="1:12">
      <c r="A139" s="63"/>
    </row>
    <row r="140" spans="1:12">
      <c r="A140" s="63"/>
    </row>
    <row r="141" spans="1:12">
      <c r="A141" s="63"/>
      <c r="F141" s="54"/>
    </row>
    <row r="142" spans="1:12">
      <c r="A142" s="63"/>
    </row>
    <row r="143" spans="1:12">
      <c r="A143" s="63"/>
    </row>
    <row r="144" spans="1:12">
      <c r="A144" s="63"/>
    </row>
    <row r="145" spans="1:12">
      <c r="A145" s="63"/>
    </row>
    <row r="146" spans="1:12">
      <c r="A146" s="63"/>
      <c r="H146" s="29"/>
    </row>
    <row r="147" spans="1:12">
      <c r="A147" s="63"/>
    </row>
    <row r="148" spans="1:12">
      <c r="A148" s="63"/>
    </row>
    <row r="149" spans="1:12">
      <c r="A149" s="63"/>
    </row>
    <row r="150" spans="1:12">
      <c r="A150" s="63"/>
    </row>
    <row r="151" spans="1:12">
      <c r="A151" s="63"/>
    </row>
    <row r="152" spans="1:12">
      <c r="A152" s="63"/>
    </row>
    <row r="153" spans="1:12">
      <c r="A153" s="63"/>
      <c r="E153" s="29"/>
    </row>
    <row r="154" spans="1:12">
      <c r="A154" s="63"/>
      <c r="J154" s="29"/>
      <c r="L154" s="29"/>
    </row>
    <row r="155" spans="1:12">
      <c r="A155" s="63"/>
    </row>
    <row r="156" spans="1:12">
      <c r="A156" s="63"/>
    </row>
    <row r="157" spans="1:12">
      <c r="A157" s="63"/>
    </row>
    <row r="158" spans="1:12">
      <c r="A158" s="63"/>
    </row>
    <row r="159" spans="1:12">
      <c r="A159" s="63"/>
    </row>
    <row r="160" spans="1:12">
      <c r="A160" s="63"/>
    </row>
    <row r="161" spans="1:6">
      <c r="A161" s="63"/>
      <c r="F161" s="27"/>
    </row>
    <row r="162" spans="1:6">
      <c r="A162" s="63"/>
    </row>
    <row r="163" spans="1:6">
      <c r="A163" s="63"/>
    </row>
    <row r="164" spans="1:6">
      <c r="A164" s="63"/>
    </row>
    <row r="165" spans="1:6">
      <c r="A165" s="63"/>
    </row>
    <row r="166" spans="1:6">
      <c r="A166" s="63"/>
    </row>
    <row r="167" spans="1:6">
      <c r="A167" s="63"/>
    </row>
    <row r="168" spans="1:6">
      <c r="A168" s="63"/>
    </row>
    <row r="169" spans="1:6">
      <c r="A169" s="63"/>
    </row>
    <row r="170" spans="1:6">
      <c r="A170" s="63"/>
    </row>
    <row r="171" spans="1:6">
      <c r="A171" s="63"/>
    </row>
    <row r="172" spans="1:6">
      <c r="A172" s="63"/>
    </row>
    <row r="173" spans="1:6">
      <c r="A173" s="63"/>
    </row>
    <row r="174" spans="1:6">
      <c r="A174" s="63"/>
    </row>
    <row r="175" spans="1:6">
      <c r="A175" s="63"/>
    </row>
    <row r="176" spans="1:6">
      <c r="A176" s="63"/>
    </row>
    <row r="177" spans="1:6">
      <c r="A177" s="63"/>
    </row>
    <row r="178" spans="1:6">
      <c r="A178" s="63"/>
    </row>
    <row r="179" spans="1:6">
      <c r="A179" s="63"/>
    </row>
    <row r="180" spans="1:6">
      <c r="A180" s="63"/>
    </row>
    <row r="181" spans="1:6">
      <c r="A181" s="63"/>
      <c r="F181" s="27"/>
    </row>
    <row r="182" spans="1:6">
      <c r="A182" s="63"/>
    </row>
    <row r="183" spans="1:6">
      <c r="A183" s="63"/>
    </row>
    <row r="184" spans="1:6">
      <c r="A184" s="63"/>
    </row>
    <row r="185" spans="1:6">
      <c r="A185" s="63"/>
    </row>
    <row r="186" spans="1:6">
      <c r="A186" s="63"/>
    </row>
    <row r="187" spans="1:6">
      <c r="A187" s="63"/>
    </row>
    <row r="188" spans="1:6">
      <c r="A188" s="63"/>
      <c r="F188" s="54"/>
    </row>
    <row r="189" spans="1:6">
      <c r="A189" s="63"/>
    </row>
    <row r="190" spans="1:6">
      <c r="A190" s="63"/>
    </row>
    <row r="191" spans="1:6">
      <c r="A191" s="63"/>
    </row>
    <row r="192" spans="1:6">
      <c r="A192" s="63"/>
    </row>
    <row r="193" spans="1:6">
      <c r="A193" s="63"/>
      <c r="F193" s="51"/>
    </row>
    <row r="194" spans="1:6">
      <c r="A194" s="63"/>
    </row>
    <row r="195" spans="1:6">
      <c r="A195" s="63"/>
    </row>
    <row r="196" spans="1:6">
      <c r="A196" s="63"/>
    </row>
    <row r="197" spans="1:6">
      <c r="A197" s="63"/>
    </row>
    <row r="198" spans="1:6">
      <c r="A198" s="63"/>
    </row>
    <row r="199" spans="1:6">
      <c r="A199" s="63"/>
    </row>
    <row r="200" spans="1:6">
      <c r="A200" s="63"/>
    </row>
    <row r="201" spans="1:6">
      <c r="A201" s="63"/>
    </row>
    <row r="202" spans="1:6">
      <c r="A202" s="63"/>
      <c r="C202" s="29"/>
    </row>
    <row r="203" spans="1:6">
      <c r="A203" s="63"/>
    </row>
    <row r="204" spans="1:6">
      <c r="A204" s="63"/>
    </row>
    <row r="205" spans="1:6">
      <c r="A205" s="63"/>
    </row>
    <row r="206" spans="1:6">
      <c r="A206" s="63"/>
    </row>
    <row r="207" spans="1:6">
      <c r="A207" s="63"/>
    </row>
    <row r="208" spans="1:6">
      <c r="A208" s="63"/>
    </row>
    <row r="209" spans="1:7">
      <c r="A209" s="63"/>
      <c r="G209" s="27"/>
    </row>
    <row r="210" spans="1:7">
      <c r="A210" s="63"/>
    </row>
    <row r="211" spans="1:7">
      <c r="A211" s="63"/>
    </row>
    <row r="212" spans="1:7">
      <c r="A212" s="63"/>
    </row>
    <row r="213" spans="1:7">
      <c r="A213" s="63"/>
    </row>
    <row r="214" spans="1:7">
      <c r="A214" s="63"/>
    </row>
    <row r="215" spans="1:7">
      <c r="A215" s="63"/>
    </row>
    <row r="216" spans="1:7">
      <c r="A216" s="63"/>
    </row>
    <row r="217" spans="1:7">
      <c r="A217" s="63"/>
    </row>
    <row r="218" spans="1:7">
      <c r="A218" s="63"/>
    </row>
    <row r="219" spans="1:7">
      <c r="A219" s="63"/>
    </row>
    <row r="220" spans="1:7">
      <c r="A220" s="63"/>
    </row>
    <row r="221" spans="1:7">
      <c r="A221" s="63"/>
    </row>
    <row r="222" spans="1:7">
      <c r="A222" s="63"/>
    </row>
    <row r="223" spans="1:7">
      <c r="A223" s="63"/>
    </row>
    <row r="224" spans="1:7">
      <c r="A224" s="63"/>
    </row>
    <row r="225" spans="1:1">
      <c r="A225" s="63"/>
    </row>
  </sheetData>
  <mergeCells count="4">
    <mergeCell ref="A1:E1"/>
    <mergeCell ref="A15:E15"/>
    <mergeCell ref="A28:E28"/>
    <mergeCell ref="A41:E4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T199"/>
  <sheetViews>
    <sheetView topLeftCell="D1" workbookViewId="0">
      <selection activeCell="B14" sqref="B14"/>
    </sheetView>
  </sheetViews>
  <sheetFormatPr defaultRowHeight="15"/>
  <cols>
    <col min="1" max="1" width="4.7109375" bestFit="1" customWidth="1"/>
    <col min="2" max="2" width="16.42578125" bestFit="1" customWidth="1"/>
    <col min="4" max="4" width="18.7109375" bestFit="1" customWidth="1"/>
    <col min="5" max="5" width="5" bestFit="1" customWidth="1"/>
    <col min="6" max="6" width="14.140625" bestFit="1" customWidth="1"/>
    <col min="8" max="8" width="18.7109375" bestFit="1" customWidth="1"/>
    <col min="9" max="9" width="5" bestFit="1" customWidth="1"/>
    <col min="10" max="10" width="17.85546875" customWidth="1"/>
    <col min="12" max="12" width="18.7109375" bestFit="1" customWidth="1"/>
    <col min="13" max="13" width="5" bestFit="1" customWidth="1"/>
    <col min="14" max="14" width="15.7109375" bestFit="1" customWidth="1"/>
    <col min="16" max="16" width="18.7109375" bestFit="1" customWidth="1"/>
  </cols>
  <sheetData>
    <row r="1" spans="1:20" ht="20.25" thickBot="1">
      <c r="A1" s="167" t="s">
        <v>47</v>
      </c>
      <c r="B1" s="168"/>
      <c r="C1" s="168"/>
      <c r="D1" s="169"/>
      <c r="E1" s="167" t="s">
        <v>71</v>
      </c>
      <c r="F1" s="168"/>
      <c r="G1" s="168"/>
      <c r="H1" s="169"/>
      <c r="I1" s="167" t="s">
        <v>72</v>
      </c>
      <c r="J1" s="168"/>
      <c r="K1" s="168"/>
      <c r="L1" s="169"/>
      <c r="M1" s="167" t="s">
        <v>73</v>
      </c>
      <c r="N1" s="168"/>
      <c r="O1" s="168"/>
      <c r="P1" s="169"/>
      <c r="Q1" s="67"/>
      <c r="R1" s="67"/>
      <c r="S1" s="28"/>
      <c r="T1" s="28"/>
    </row>
    <row r="2" spans="1:20" ht="16.5" thickTop="1">
      <c r="A2" s="82" t="s">
        <v>77</v>
      </c>
      <c r="B2" s="70" t="s">
        <v>68</v>
      </c>
      <c r="C2" s="70" t="s">
        <v>69</v>
      </c>
      <c r="D2" s="71" t="s">
        <v>70</v>
      </c>
      <c r="E2" s="85" t="s">
        <v>77</v>
      </c>
      <c r="F2" s="70" t="s">
        <v>68</v>
      </c>
      <c r="G2" s="70" t="s">
        <v>69</v>
      </c>
      <c r="H2" s="71" t="s">
        <v>70</v>
      </c>
      <c r="I2" s="85" t="s">
        <v>77</v>
      </c>
      <c r="J2" s="70" t="s">
        <v>68</v>
      </c>
      <c r="K2" s="70" t="s">
        <v>69</v>
      </c>
      <c r="L2" s="71" t="s">
        <v>70</v>
      </c>
      <c r="M2" s="85" t="s">
        <v>77</v>
      </c>
      <c r="N2" s="70" t="s">
        <v>68</v>
      </c>
      <c r="O2" s="70" t="s">
        <v>69</v>
      </c>
      <c r="P2" s="71" t="s">
        <v>70</v>
      </c>
      <c r="Q2" s="67"/>
      <c r="R2" s="67"/>
      <c r="S2" s="28"/>
      <c r="T2" s="28"/>
    </row>
    <row r="3" spans="1:20" ht="15" customHeight="1">
      <c r="A3" s="83">
        <v>1</v>
      </c>
      <c r="B3" s="79" t="s">
        <v>2</v>
      </c>
      <c r="C3" s="72">
        <v>1.486111111111111E-2</v>
      </c>
      <c r="D3" s="73" t="s">
        <v>63</v>
      </c>
      <c r="E3" s="86">
        <v>1</v>
      </c>
      <c r="F3" s="79" t="s">
        <v>3</v>
      </c>
      <c r="G3" s="77">
        <v>3.3819444444444451E-2</v>
      </c>
      <c r="H3" s="30" t="s">
        <v>63</v>
      </c>
      <c r="I3" s="86">
        <v>1</v>
      </c>
      <c r="J3" s="79" t="s">
        <v>4</v>
      </c>
      <c r="K3" s="77">
        <v>5.1527777777777777E-2</v>
      </c>
      <c r="L3" s="30" t="s">
        <v>63</v>
      </c>
      <c r="M3" s="86">
        <v>1</v>
      </c>
      <c r="N3" s="79" t="s">
        <v>5</v>
      </c>
      <c r="O3" s="77">
        <v>7.6284722222222226E-2</v>
      </c>
      <c r="P3" s="30" t="s">
        <v>63</v>
      </c>
      <c r="Q3" s="68"/>
      <c r="R3" s="68"/>
    </row>
    <row r="4" spans="1:20">
      <c r="A4" s="83">
        <v>2</v>
      </c>
      <c r="B4" s="79" t="s">
        <v>29</v>
      </c>
      <c r="C4" s="72">
        <v>1.5636574074074074E-2</v>
      </c>
      <c r="D4" s="30" t="s">
        <v>34</v>
      </c>
      <c r="E4" s="83">
        <v>2</v>
      </c>
      <c r="F4" s="79" t="s">
        <v>22</v>
      </c>
      <c r="G4" s="77">
        <v>3.4687500000000003E-2</v>
      </c>
      <c r="H4" s="30" t="s">
        <v>34</v>
      </c>
      <c r="I4" s="88">
        <v>2</v>
      </c>
      <c r="J4" s="79" t="s">
        <v>33</v>
      </c>
      <c r="K4" s="77">
        <v>5.8935185185185181E-2</v>
      </c>
      <c r="L4" s="30" t="s">
        <v>46</v>
      </c>
      <c r="M4" s="88">
        <v>2</v>
      </c>
      <c r="N4" s="79" t="s">
        <v>30</v>
      </c>
      <c r="O4" s="77">
        <v>8.1863425925925923E-2</v>
      </c>
      <c r="P4" s="30" t="s">
        <v>54</v>
      </c>
      <c r="Q4" s="68"/>
      <c r="R4" s="68"/>
    </row>
    <row r="5" spans="1:20">
      <c r="A5" s="83">
        <v>3</v>
      </c>
      <c r="B5" s="79" t="s">
        <v>35</v>
      </c>
      <c r="C5" s="74">
        <v>1.6087962962962964E-2</v>
      </c>
      <c r="D5" s="73" t="s">
        <v>64</v>
      </c>
      <c r="E5" s="88">
        <v>3</v>
      </c>
      <c r="F5" s="79" t="s">
        <v>14</v>
      </c>
      <c r="G5" s="77">
        <v>3.5451388888888886E-2</v>
      </c>
      <c r="H5" s="30" t="s">
        <v>46</v>
      </c>
      <c r="I5" s="88">
        <v>3</v>
      </c>
      <c r="J5" s="79" t="s">
        <v>40</v>
      </c>
      <c r="K5" s="77">
        <v>5.8946759259259261E-2</v>
      </c>
      <c r="L5" s="30" t="s">
        <v>54</v>
      </c>
      <c r="M5" s="89">
        <v>3</v>
      </c>
      <c r="N5" s="79" t="s">
        <v>32</v>
      </c>
      <c r="O5" s="77">
        <v>8.7060185185185171E-2</v>
      </c>
      <c r="P5" s="30" t="s">
        <v>46</v>
      </c>
      <c r="Q5" s="68"/>
      <c r="R5" s="68"/>
    </row>
    <row r="6" spans="1:20">
      <c r="A6" s="83">
        <v>4</v>
      </c>
      <c r="B6" s="79" t="s">
        <v>19</v>
      </c>
      <c r="C6" s="72">
        <v>1.7002314814814814E-2</v>
      </c>
      <c r="D6" s="73" t="s">
        <v>48</v>
      </c>
      <c r="E6" s="88">
        <v>4</v>
      </c>
      <c r="F6" s="79" t="s">
        <v>31</v>
      </c>
      <c r="G6" s="77">
        <v>3.9618055555555552E-2</v>
      </c>
      <c r="H6" s="30" t="s">
        <v>54</v>
      </c>
      <c r="I6" s="88">
        <v>4</v>
      </c>
      <c r="J6" s="79" t="s">
        <v>9</v>
      </c>
      <c r="K6" s="77">
        <v>6.2638888888888897E-2</v>
      </c>
      <c r="L6" s="30" t="s">
        <v>65</v>
      </c>
      <c r="M6" s="88">
        <v>4</v>
      </c>
      <c r="N6" s="79" t="s">
        <v>43</v>
      </c>
      <c r="O6" s="77">
        <v>8.7361111111111112E-2</v>
      </c>
      <c r="P6" s="30" t="s">
        <v>66</v>
      </c>
      <c r="Q6" s="68"/>
      <c r="R6" s="68"/>
    </row>
    <row r="7" spans="1:20">
      <c r="A7" s="83">
        <v>5</v>
      </c>
      <c r="B7" s="79" t="s">
        <v>7</v>
      </c>
      <c r="C7" s="72">
        <v>1.7499999999999998E-2</v>
      </c>
      <c r="D7" s="73" t="s">
        <v>65</v>
      </c>
      <c r="E7" s="83">
        <v>5</v>
      </c>
      <c r="F7" s="79" t="s">
        <v>8</v>
      </c>
      <c r="G7" s="77">
        <v>4.1608796296296297E-2</v>
      </c>
      <c r="H7" s="30" t="s">
        <v>65</v>
      </c>
      <c r="I7" s="88">
        <v>5</v>
      </c>
      <c r="J7" s="79" t="s">
        <v>26</v>
      </c>
      <c r="K7" s="77">
        <v>6.2893518518518529E-2</v>
      </c>
      <c r="L7" s="30" t="s">
        <v>66</v>
      </c>
      <c r="M7" s="88">
        <v>5</v>
      </c>
      <c r="N7" s="79" t="s">
        <v>45</v>
      </c>
      <c r="O7" s="77">
        <v>8.8842592592592584E-2</v>
      </c>
      <c r="P7" s="30" t="s">
        <v>34</v>
      </c>
      <c r="Q7" s="68"/>
      <c r="R7" s="68"/>
    </row>
    <row r="8" spans="1:20">
      <c r="A8" s="83">
        <v>6</v>
      </c>
      <c r="B8" s="79" t="s">
        <v>15</v>
      </c>
      <c r="C8" s="72">
        <v>1.8599537037037036E-2</v>
      </c>
      <c r="D8" s="73" t="s">
        <v>54</v>
      </c>
      <c r="E8" s="88">
        <v>6</v>
      </c>
      <c r="F8" s="79" t="s">
        <v>74</v>
      </c>
      <c r="G8" s="77">
        <v>4.1724537037037039E-2</v>
      </c>
      <c r="H8" s="30" t="s">
        <v>66</v>
      </c>
      <c r="I8" s="89">
        <v>6</v>
      </c>
      <c r="J8" s="79" t="s">
        <v>28</v>
      </c>
      <c r="K8" s="77">
        <v>6.3738425925925921E-2</v>
      </c>
      <c r="L8" s="30" t="s">
        <v>34</v>
      </c>
      <c r="M8" s="89">
        <v>6</v>
      </c>
      <c r="N8" s="79" t="s">
        <v>6</v>
      </c>
      <c r="O8" s="77">
        <v>8.8981481481481481E-2</v>
      </c>
      <c r="P8" s="30" t="s">
        <v>65</v>
      </c>
      <c r="Q8" s="68"/>
      <c r="R8" s="68"/>
    </row>
    <row r="9" spans="1:20">
      <c r="A9" s="83">
        <v>7</v>
      </c>
      <c r="B9" s="79" t="s">
        <v>55</v>
      </c>
      <c r="C9" s="72">
        <v>1.8645833333333334E-2</v>
      </c>
      <c r="D9" s="73" t="s">
        <v>46</v>
      </c>
      <c r="E9" s="89">
        <v>7</v>
      </c>
      <c r="F9" s="79" t="s">
        <v>36</v>
      </c>
      <c r="G9" s="77">
        <v>4.5069444444444447E-2</v>
      </c>
      <c r="H9" s="30" t="s">
        <v>64</v>
      </c>
      <c r="I9" s="86">
        <v>7</v>
      </c>
      <c r="J9" s="79" t="s">
        <v>21</v>
      </c>
      <c r="K9" s="77">
        <v>6.6006944444444438E-2</v>
      </c>
      <c r="L9" s="30" t="s">
        <v>64</v>
      </c>
      <c r="M9" s="88">
        <v>7</v>
      </c>
      <c r="N9" s="79" t="s">
        <v>16</v>
      </c>
      <c r="O9" s="77">
        <v>9.7488425925925923E-2</v>
      </c>
      <c r="P9" s="30" t="s">
        <v>48</v>
      </c>
      <c r="Q9" s="68"/>
      <c r="R9" s="68"/>
    </row>
    <row r="10" spans="1:20">
      <c r="A10" s="83">
        <v>8</v>
      </c>
      <c r="B10" s="79" t="s">
        <v>27</v>
      </c>
      <c r="C10" s="72">
        <v>2.0300925925925927E-2</v>
      </c>
      <c r="D10" s="73" t="s">
        <v>66</v>
      </c>
      <c r="E10" s="89">
        <v>8</v>
      </c>
      <c r="F10" s="79" t="s">
        <v>17</v>
      </c>
      <c r="G10" s="77">
        <v>4.7106481481481478E-2</v>
      </c>
      <c r="H10" s="30" t="s">
        <v>48</v>
      </c>
      <c r="I10" s="88">
        <v>8</v>
      </c>
      <c r="J10" s="79" t="s">
        <v>25</v>
      </c>
      <c r="K10" s="77">
        <v>6.7719907407407409E-2</v>
      </c>
      <c r="L10" s="30" t="s">
        <v>44</v>
      </c>
      <c r="M10" s="83">
        <v>8</v>
      </c>
      <c r="N10" s="79" t="s">
        <v>23</v>
      </c>
      <c r="O10" s="77">
        <v>9.8136574074074071E-2</v>
      </c>
      <c r="P10" s="30" t="s">
        <v>44</v>
      </c>
      <c r="Q10" s="68"/>
      <c r="R10" s="68"/>
    </row>
    <row r="11" spans="1:20">
      <c r="A11" s="83">
        <v>9</v>
      </c>
      <c r="B11" s="79" t="s">
        <v>13</v>
      </c>
      <c r="C11" s="72">
        <v>2.2002314814814818E-2</v>
      </c>
      <c r="D11" s="73" t="s">
        <v>44</v>
      </c>
      <c r="E11" s="86">
        <v>9</v>
      </c>
      <c r="F11" s="79" t="s">
        <v>24</v>
      </c>
      <c r="G11" s="77">
        <v>4.8472222222222222E-2</v>
      </c>
      <c r="H11" s="30" t="s">
        <v>44</v>
      </c>
      <c r="I11" s="89">
        <v>9</v>
      </c>
      <c r="J11" s="79" t="s">
        <v>18</v>
      </c>
      <c r="K11" s="77">
        <v>7.1354166666666663E-2</v>
      </c>
      <c r="L11" s="30" t="s">
        <v>48</v>
      </c>
      <c r="M11" s="89">
        <v>9</v>
      </c>
      <c r="N11" s="79" t="s">
        <v>20</v>
      </c>
      <c r="O11" s="77">
        <v>9.8888888888888873E-2</v>
      </c>
      <c r="P11" s="30" t="s">
        <v>64</v>
      </c>
      <c r="Q11" s="68"/>
      <c r="R11" s="68"/>
    </row>
    <row r="12" spans="1:20" ht="15.75" thickBot="1">
      <c r="A12" s="84">
        <v>10</v>
      </c>
      <c r="B12" s="80" t="s">
        <v>12</v>
      </c>
      <c r="C12" s="75">
        <v>2.4166666666666666E-2</v>
      </c>
      <c r="D12" s="76" t="s">
        <v>67</v>
      </c>
      <c r="E12" s="87">
        <v>10</v>
      </c>
      <c r="F12" s="80" t="s">
        <v>56</v>
      </c>
      <c r="G12" s="78">
        <v>5.7569444444444444E-2</v>
      </c>
      <c r="H12" s="4" t="s">
        <v>67</v>
      </c>
      <c r="I12" s="87">
        <v>10</v>
      </c>
      <c r="J12" s="80" t="s">
        <v>10</v>
      </c>
      <c r="K12" s="78">
        <v>7.9826388888888891E-2</v>
      </c>
      <c r="L12" s="4" t="s">
        <v>67</v>
      </c>
      <c r="M12" s="87">
        <v>10</v>
      </c>
      <c r="N12" s="80" t="s">
        <v>11</v>
      </c>
      <c r="O12" s="78">
        <v>0.10569444444444444</v>
      </c>
      <c r="P12" s="4" t="s">
        <v>67</v>
      </c>
      <c r="Q12" s="68"/>
      <c r="R12" s="68"/>
    </row>
    <row r="13" spans="1:20">
      <c r="B13" s="63"/>
    </row>
    <row r="14" spans="1:20">
      <c r="B14" s="64"/>
      <c r="C14" s="65"/>
      <c r="J14" s="65"/>
      <c r="K14" s="27"/>
    </row>
    <row r="15" spans="1:20">
      <c r="G15" s="69"/>
      <c r="N15" s="31"/>
      <c r="O15" s="31"/>
    </row>
    <row r="23" spans="2:9">
      <c r="H23" s="27"/>
      <c r="I23" s="27"/>
    </row>
    <row r="24" spans="2:9">
      <c r="H24" s="27"/>
      <c r="I24" s="27"/>
    </row>
    <row r="27" spans="2:9">
      <c r="B27" s="64"/>
      <c r="C27" s="65"/>
    </row>
    <row r="28" spans="2:9">
      <c r="B28" s="63"/>
    </row>
    <row r="29" spans="2:9">
      <c r="B29" s="63"/>
    </row>
    <row r="30" spans="2:9">
      <c r="B30" s="63"/>
    </row>
    <row r="31" spans="2:9">
      <c r="B31" s="63"/>
    </row>
    <row r="32" spans="2:9">
      <c r="B32" s="63"/>
    </row>
    <row r="33" spans="2:9">
      <c r="B33" s="63"/>
    </row>
    <row r="34" spans="2:9">
      <c r="B34" s="63"/>
    </row>
    <row r="35" spans="2:9">
      <c r="B35" s="63"/>
    </row>
    <row r="36" spans="2:9">
      <c r="B36" s="63"/>
    </row>
    <row r="37" spans="2:9">
      <c r="B37" s="63"/>
    </row>
    <row r="38" spans="2:9">
      <c r="B38" s="63"/>
    </row>
    <row r="39" spans="2:9">
      <c r="B39" s="63"/>
    </row>
    <row r="40" spans="2:9">
      <c r="B40" s="63"/>
    </row>
    <row r="41" spans="2:9">
      <c r="B41" s="63"/>
    </row>
    <row r="42" spans="2:9">
      <c r="B42" s="63"/>
    </row>
    <row r="43" spans="2:9">
      <c r="B43" s="63"/>
    </row>
    <row r="44" spans="2:9">
      <c r="B44" s="63"/>
      <c r="H44" s="27"/>
      <c r="I44" s="27"/>
    </row>
    <row r="45" spans="2:9">
      <c r="B45" s="63"/>
    </row>
    <row r="46" spans="2:9">
      <c r="B46" s="63"/>
    </row>
    <row r="47" spans="2:9">
      <c r="B47" s="63"/>
    </row>
    <row r="48" spans="2:9">
      <c r="B48" s="63"/>
    </row>
    <row r="49" spans="2:9">
      <c r="B49" s="63"/>
    </row>
    <row r="50" spans="2:9">
      <c r="B50" s="63"/>
    </row>
    <row r="51" spans="2:9">
      <c r="B51" s="63"/>
      <c r="H51" s="54"/>
      <c r="I51" s="54"/>
    </row>
    <row r="52" spans="2:9">
      <c r="B52" s="63"/>
    </row>
    <row r="53" spans="2:9">
      <c r="B53" s="63"/>
    </row>
    <row r="54" spans="2:9">
      <c r="B54" s="63"/>
    </row>
    <row r="55" spans="2:9">
      <c r="B55" s="63"/>
    </row>
    <row r="56" spans="2:9">
      <c r="B56" s="63"/>
      <c r="H56" s="51"/>
      <c r="I56" s="81"/>
    </row>
    <row r="57" spans="2:9">
      <c r="B57" s="63"/>
    </row>
    <row r="58" spans="2:9">
      <c r="B58" s="63"/>
    </row>
    <row r="59" spans="2:9">
      <c r="B59" s="63"/>
    </row>
    <row r="60" spans="2:9">
      <c r="B60" s="63"/>
    </row>
    <row r="61" spans="2:9">
      <c r="B61" s="63"/>
    </row>
    <row r="62" spans="2:9">
      <c r="B62" s="63"/>
    </row>
    <row r="63" spans="2:9">
      <c r="B63" s="63"/>
    </row>
    <row r="64" spans="2:9">
      <c r="B64" s="63"/>
    </row>
    <row r="65" spans="2:20">
      <c r="B65" s="63"/>
      <c r="D65" s="29"/>
      <c r="E65" s="29"/>
    </row>
    <row r="66" spans="2:20">
      <c r="B66" s="63"/>
    </row>
    <row r="67" spans="2:20">
      <c r="B67" s="63"/>
    </row>
    <row r="68" spans="2:20">
      <c r="B68" s="63"/>
    </row>
    <row r="69" spans="2:20">
      <c r="B69" s="63"/>
    </row>
    <row r="70" spans="2:20">
      <c r="B70" s="63"/>
    </row>
    <row r="71" spans="2:20">
      <c r="B71" s="63"/>
    </row>
    <row r="72" spans="2:20">
      <c r="B72" s="63"/>
      <c r="J72" s="27"/>
      <c r="T72" s="27">
        <v>1.8645833333333334E-2</v>
      </c>
    </row>
    <row r="73" spans="2:20">
      <c r="B73" s="63"/>
    </row>
    <row r="74" spans="2:20">
      <c r="B74" s="63"/>
    </row>
    <row r="75" spans="2:20">
      <c r="B75" s="63"/>
    </row>
    <row r="76" spans="2:20">
      <c r="B76" s="63"/>
    </row>
    <row r="77" spans="2:20">
      <c r="B77" s="63"/>
    </row>
    <row r="78" spans="2:20">
      <c r="B78" s="63"/>
    </row>
    <row r="79" spans="2:20">
      <c r="B79" s="63"/>
    </row>
    <row r="80" spans="2:20">
      <c r="B80" s="63"/>
    </row>
    <row r="81" spans="2:2">
      <c r="B81" s="63"/>
    </row>
    <row r="82" spans="2:2">
      <c r="B82" s="63"/>
    </row>
    <row r="83" spans="2:2">
      <c r="B83" s="63"/>
    </row>
    <row r="84" spans="2:2">
      <c r="B84" s="63"/>
    </row>
    <row r="85" spans="2:2">
      <c r="B85" s="63"/>
    </row>
    <row r="86" spans="2:2">
      <c r="B86" s="63"/>
    </row>
    <row r="87" spans="2:2">
      <c r="B87" s="63"/>
    </row>
    <row r="88" spans="2:2">
      <c r="B88" s="63"/>
    </row>
    <row r="89" spans="2:2">
      <c r="B89" s="63"/>
    </row>
    <row r="90" spans="2:2">
      <c r="B90" s="63"/>
    </row>
    <row r="91" spans="2:2">
      <c r="B91" s="63"/>
    </row>
    <row r="92" spans="2:2">
      <c r="B92" s="63"/>
    </row>
    <row r="93" spans="2:2">
      <c r="B93" s="63"/>
    </row>
    <row r="94" spans="2:2">
      <c r="B94" s="63"/>
    </row>
    <row r="95" spans="2:2">
      <c r="B95" s="63"/>
    </row>
    <row r="96" spans="2:2">
      <c r="B96" s="63"/>
    </row>
    <row r="97" spans="2:16">
      <c r="B97" s="63"/>
    </row>
    <row r="98" spans="2:16">
      <c r="B98" s="63"/>
    </row>
    <row r="99" spans="2:16">
      <c r="B99" s="63"/>
      <c r="F99" s="29"/>
    </row>
    <row r="100" spans="2:16">
      <c r="B100" s="63"/>
    </row>
    <row r="101" spans="2:16">
      <c r="B101" s="63"/>
    </row>
    <row r="102" spans="2:16">
      <c r="B102" s="63"/>
      <c r="F102" s="27"/>
      <c r="H102" s="31"/>
      <c r="I102" s="31"/>
    </row>
    <row r="103" spans="2:16">
      <c r="B103" s="63"/>
      <c r="D103" s="54"/>
      <c r="E103" s="54"/>
    </row>
    <row r="104" spans="2:16">
      <c r="B104" s="63"/>
    </row>
    <row r="105" spans="2:16">
      <c r="B105" s="63"/>
    </row>
    <row r="106" spans="2:16">
      <c r="B106" s="63"/>
      <c r="P106" s="31"/>
    </row>
    <row r="107" spans="2:16">
      <c r="B107" s="63"/>
    </row>
    <row r="108" spans="2:16">
      <c r="B108" s="63"/>
    </row>
    <row r="109" spans="2:16">
      <c r="B109" s="63"/>
    </row>
    <row r="110" spans="2:16">
      <c r="B110" s="63"/>
    </row>
    <row r="111" spans="2:16">
      <c r="B111" s="63"/>
    </row>
    <row r="112" spans="2:16">
      <c r="B112" s="63"/>
    </row>
    <row r="113" spans="2:16">
      <c r="B113" s="63"/>
    </row>
    <row r="114" spans="2:16">
      <c r="B114" s="63"/>
    </row>
    <row r="115" spans="2:16">
      <c r="B115" s="63"/>
      <c r="H115" s="54"/>
      <c r="I115" s="54"/>
    </row>
    <row r="116" spans="2:16">
      <c r="B116" s="63"/>
    </row>
    <row r="117" spans="2:16">
      <c r="B117" s="63"/>
    </row>
    <row r="118" spans="2:16">
      <c r="B118" s="63"/>
    </row>
    <row r="119" spans="2:16">
      <c r="B119" s="63"/>
    </row>
    <row r="120" spans="2:16">
      <c r="B120" s="63"/>
      <c r="K120" s="29"/>
    </row>
    <row r="121" spans="2:16">
      <c r="B121" s="63"/>
    </row>
    <row r="122" spans="2:16">
      <c r="B122" s="63"/>
    </row>
    <row r="123" spans="2:16">
      <c r="B123" s="63"/>
    </row>
    <row r="124" spans="2:16">
      <c r="B124" s="63"/>
    </row>
    <row r="125" spans="2:16">
      <c r="B125" s="63"/>
    </row>
    <row r="126" spans="2:16">
      <c r="B126" s="63"/>
    </row>
    <row r="127" spans="2:16">
      <c r="B127" s="63"/>
      <c r="G127" s="29"/>
    </row>
    <row r="128" spans="2:16">
      <c r="B128" s="63"/>
      <c r="N128" s="29"/>
      <c r="P128" s="29"/>
    </row>
    <row r="129" spans="2:9">
      <c r="B129" s="63"/>
    </row>
    <row r="130" spans="2:9">
      <c r="B130" s="63"/>
    </row>
    <row r="131" spans="2:9">
      <c r="B131" s="63"/>
    </row>
    <row r="132" spans="2:9">
      <c r="B132" s="63"/>
    </row>
    <row r="133" spans="2:9">
      <c r="B133" s="63"/>
    </row>
    <row r="134" spans="2:9">
      <c r="B134" s="63"/>
    </row>
    <row r="135" spans="2:9">
      <c r="B135" s="63"/>
      <c r="H135" s="27"/>
      <c r="I135" s="27"/>
    </row>
    <row r="136" spans="2:9">
      <c r="B136" s="63"/>
    </row>
    <row r="137" spans="2:9">
      <c r="B137" s="63"/>
    </row>
    <row r="138" spans="2:9">
      <c r="B138" s="63"/>
    </row>
    <row r="139" spans="2:9">
      <c r="B139" s="63"/>
    </row>
    <row r="140" spans="2:9">
      <c r="B140" s="63"/>
    </row>
    <row r="141" spans="2:9">
      <c r="B141" s="63"/>
    </row>
    <row r="142" spans="2:9">
      <c r="B142" s="63"/>
    </row>
    <row r="143" spans="2:9">
      <c r="B143" s="63"/>
    </row>
    <row r="144" spans="2:9">
      <c r="B144" s="63"/>
    </row>
    <row r="145" spans="2:9">
      <c r="B145" s="63"/>
    </row>
    <row r="146" spans="2:9">
      <c r="B146" s="63"/>
    </row>
    <row r="147" spans="2:9">
      <c r="B147" s="63"/>
    </row>
    <row r="148" spans="2:9">
      <c r="B148" s="63"/>
    </row>
    <row r="149" spans="2:9">
      <c r="B149" s="63"/>
    </row>
    <row r="150" spans="2:9">
      <c r="B150" s="63"/>
    </row>
    <row r="151" spans="2:9">
      <c r="B151" s="63"/>
    </row>
    <row r="152" spans="2:9">
      <c r="B152" s="63"/>
    </row>
    <row r="153" spans="2:9">
      <c r="B153" s="63"/>
    </row>
    <row r="154" spans="2:9">
      <c r="B154" s="63"/>
    </row>
    <row r="155" spans="2:9">
      <c r="B155" s="63"/>
      <c r="H155" s="27"/>
      <c r="I155" s="27"/>
    </row>
    <row r="156" spans="2:9">
      <c r="B156" s="63"/>
    </row>
    <row r="157" spans="2:9">
      <c r="B157" s="63"/>
    </row>
    <row r="158" spans="2:9">
      <c r="B158" s="63"/>
    </row>
    <row r="159" spans="2:9">
      <c r="B159" s="63"/>
    </row>
    <row r="160" spans="2:9">
      <c r="B160" s="63"/>
    </row>
    <row r="161" spans="2:9">
      <c r="B161" s="63"/>
    </row>
    <row r="162" spans="2:9">
      <c r="B162" s="63"/>
      <c r="H162" s="54"/>
      <c r="I162" s="54"/>
    </row>
    <row r="163" spans="2:9">
      <c r="B163" s="63"/>
    </row>
    <row r="164" spans="2:9">
      <c r="B164" s="63"/>
    </row>
    <row r="165" spans="2:9">
      <c r="B165" s="63"/>
    </row>
    <row r="166" spans="2:9">
      <c r="B166" s="63"/>
    </row>
    <row r="167" spans="2:9">
      <c r="B167" s="63"/>
      <c r="H167" s="51"/>
      <c r="I167" s="81"/>
    </row>
    <row r="168" spans="2:9">
      <c r="B168" s="63"/>
    </row>
    <row r="169" spans="2:9">
      <c r="B169" s="63"/>
    </row>
    <row r="170" spans="2:9">
      <c r="B170" s="63"/>
    </row>
    <row r="171" spans="2:9">
      <c r="B171" s="63"/>
    </row>
    <row r="172" spans="2:9">
      <c r="B172" s="63"/>
    </row>
    <row r="173" spans="2:9">
      <c r="B173" s="63"/>
    </row>
    <row r="174" spans="2:9">
      <c r="B174" s="63"/>
    </row>
    <row r="175" spans="2:9">
      <c r="B175" s="63"/>
    </row>
    <row r="176" spans="2:9">
      <c r="B176" s="63"/>
      <c r="D176" s="29"/>
      <c r="E176" s="29"/>
    </row>
    <row r="177" spans="2:10">
      <c r="B177" s="63"/>
    </row>
    <row r="178" spans="2:10">
      <c r="B178" s="63"/>
    </row>
    <row r="179" spans="2:10">
      <c r="B179" s="63"/>
    </row>
    <row r="180" spans="2:10">
      <c r="B180" s="63"/>
    </row>
    <row r="181" spans="2:10">
      <c r="B181" s="63"/>
    </row>
    <row r="182" spans="2:10">
      <c r="B182" s="63"/>
    </row>
    <row r="183" spans="2:10">
      <c r="B183" s="63"/>
      <c r="J183" s="27"/>
    </row>
    <row r="184" spans="2:10">
      <c r="B184" s="63"/>
    </row>
    <row r="185" spans="2:10">
      <c r="B185" s="63"/>
    </row>
    <row r="186" spans="2:10">
      <c r="B186" s="63"/>
    </row>
    <row r="187" spans="2:10">
      <c r="B187" s="63"/>
    </row>
    <row r="188" spans="2:10">
      <c r="B188" s="63"/>
    </row>
    <row r="189" spans="2:10">
      <c r="B189" s="63"/>
    </row>
    <row r="190" spans="2:10">
      <c r="B190" s="63"/>
    </row>
    <row r="191" spans="2:10">
      <c r="B191" s="63"/>
    </row>
    <row r="192" spans="2:10">
      <c r="B192" s="63"/>
    </row>
    <row r="193" spans="2:2">
      <c r="B193" s="63"/>
    </row>
    <row r="194" spans="2:2">
      <c r="B194" s="63"/>
    </row>
    <row r="195" spans="2:2">
      <c r="B195" s="63"/>
    </row>
    <row r="196" spans="2:2">
      <c r="B196" s="63"/>
    </row>
    <row r="197" spans="2:2">
      <c r="B197" s="63"/>
    </row>
    <row r="198" spans="2:2">
      <c r="B198" s="63"/>
    </row>
    <row r="199" spans="2:2">
      <c r="B199" s="63"/>
    </row>
  </sheetData>
  <mergeCells count="4">
    <mergeCell ref="E1:H1"/>
    <mergeCell ref="A1:D1"/>
    <mergeCell ref="I1:L1"/>
    <mergeCell ref="M1:P1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P225"/>
  <sheetViews>
    <sheetView workbookViewId="0">
      <selection activeCell="H37" sqref="H37"/>
    </sheetView>
  </sheetViews>
  <sheetFormatPr defaultRowHeight="15"/>
  <cols>
    <col min="1" max="1" width="16.42578125" bestFit="1" customWidth="1"/>
    <col min="3" max="3" width="18.7109375" bestFit="1" customWidth="1"/>
    <col min="4" max="4" width="13" customWidth="1"/>
    <col min="6" max="6" width="11.5703125" customWidth="1"/>
  </cols>
  <sheetData>
    <row r="1" spans="1:16" ht="20.25" thickBot="1">
      <c r="A1" s="167" t="s">
        <v>80</v>
      </c>
      <c r="B1" s="168"/>
      <c r="C1" s="168"/>
      <c r="D1" s="168"/>
      <c r="E1" s="169"/>
      <c r="F1" s="66"/>
      <c r="G1" s="66"/>
      <c r="H1" s="66"/>
      <c r="I1" s="66"/>
      <c r="J1" s="66"/>
      <c r="K1" s="66"/>
      <c r="L1" s="66"/>
      <c r="M1" s="67"/>
      <c r="N1" s="67"/>
      <c r="O1" s="28"/>
      <c r="P1" s="28"/>
    </row>
    <row r="2" spans="1:16" ht="32.25" thickTop="1">
      <c r="A2" s="101" t="s">
        <v>68</v>
      </c>
      <c r="B2" s="70" t="s">
        <v>69</v>
      </c>
      <c r="C2" s="96" t="s">
        <v>70</v>
      </c>
      <c r="D2" s="102" t="s">
        <v>78</v>
      </c>
      <c r="E2" s="103" t="s">
        <v>79</v>
      </c>
      <c r="F2" s="66"/>
      <c r="G2" s="66"/>
      <c r="H2" s="66"/>
      <c r="I2" s="66"/>
      <c r="J2" s="66"/>
      <c r="K2" s="66"/>
      <c r="L2" s="66"/>
      <c r="M2" s="67"/>
      <c r="N2" s="67"/>
      <c r="O2" s="28"/>
      <c r="P2" s="28"/>
    </row>
    <row r="3" spans="1:16">
      <c r="A3" s="104" t="s">
        <v>29</v>
      </c>
      <c r="B3" s="72">
        <v>1.5636574074074074E-2</v>
      </c>
      <c r="C3" s="25" t="s">
        <v>34</v>
      </c>
      <c r="D3" s="97">
        <v>1.3865740740740739E-2</v>
      </c>
      <c r="E3" s="105">
        <v>0.65510000000000002</v>
      </c>
      <c r="F3" s="68"/>
      <c r="G3" s="68"/>
      <c r="H3" s="68"/>
      <c r="I3" s="68"/>
      <c r="J3" s="68"/>
      <c r="K3" s="68"/>
      <c r="L3" s="68"/>
      <c r="M3" s="68"/>
      <c r="N3" s="68"/>
    </row>
    <row r="4" spans="1:16" ht="15" customHeight="1">
      <c r="A4" s="104" t="s">
        <v>2</v>
      </c>
      <c r="B4" s="72">
        <v>1.486111111111111E-2</v>
      </c>
      <c r="C4" s="106" t="s">
        <v>63</v>
      </c>
      <c r="D4" s="97">
        <v>1.486111111111111E-2</v>
      </c>
      <c r="E4" s="105">
        <v>0.69550000000000001</v>
      </c>
      <c r="F4" s="68"/>
      <c r="G4" s="68"/>
      <c r="H4" s="68"/>
      <c r="I4" s="68"/>
      <c r="J4" s="68"/>
      <c r="K4" s="68"/>
      <c r="L4" s="68"/>
      <c r="M4" s="68"/>
      <c r="N4" s="68"/>
    </row>
    <row r="5" spans="1:16">
      <c r="A5" s="104" t="s">
        <v>19</v>
      </c>
      <c r="B5" s="72">
        <v>1.7002314814814814E-2</v>
      </c>
      <c r="C5" s="106" t="s">
        <v>48</v>
      </c>
      <c r="D5" s="97">
        <v>1.5416666666666667E-2</v>
      </c>
      <c r="E5" s="105">
        <v>0.58950000000000002</v>
      </c>
      <c r="F5" s="68"/>
      <c r="G5" s="68"/>
      <c r="H5" s="68"/>
      <c r="I5" s="68"/>
      <c r="J5" s="68"/>
      <c r="K5" s="68"/>
      <c r="L5" s="68"/>
      <c r="M5" s="68"/>
      <c r="N5" s="68"/>
    </row>
    <row r="6" spans="1:16">
      <c r="A6" s="104" t="s">
        <v>35</v>
      </c>
      <c r="B6" s="74">
        <v>1.6087962962962964E-2</v>
      </c>
      <c r="C6" s="106" t="s">
        <v>64</v>
      </c>
      <c r="D6" s="97">
        <v>1.5821759259259261E-2</v>
      </c>
      <c r="E6" s="105">
        <v>0.6532</v>
      </c>
      <c r="F6" s="68"/>
      <c r="G6" s="68"/>
      <c r="H6" s="68"/>
      <c r="I6" s="68"/>
      <c r="J6" s="68"/>
      <c r="K6" s="68"/>
      <c r="L6" s="68"/>
      <c r="M6" s="68"/>
      <c r="N6" s="68"/>
    </row>
    <row r="7" spans="1:16">
      <c r="A7" s="104" t="s">
        <v>7</v>
      </c>
      <c r="B7" s="72">
        <v>1.7499999999999998E-2</v>
      </c>
      <c r="C7" s="106" t="s">
        <v>65</v>
      </c>
      <c r="D7" s="97">
        <v>1.6296296296296295E-2</v>
      </c>
      <c r="E7" s="105">
        <v>0.63429999999999997</v>
      </c>
      <c r="F7" s="68"/>
      <c r="G7" s="68"/>
      <c r="H7" s="68"/>
      <c r="I7" s="68"/>
      <c r="J7" s="68"/>
      <c r="K7" s="68"/>
      <c r="L7" s="68"/>
      <c r="M7" s="68"/>
      <c r="N7" s="68"/>
    </row>
    <row r="8" spans="1:16">
      <c r="A8" s="104" t="s">
        <v>15</v>
      </c>
      <c r="B8" s="72">
        <v>1.8599537037037036E-2</v>
      </c>
      <c r="C8" s="106" t="s">
        <v>54</v>
      </c>
      <c r="D8" s="97">
        <v>1.8194444444444444E-2</v>
      </c>
      <c r="E8" s="105">
        <v>0.56810000000000005</v>
      </c>
      <c r="F8" s="68"/>
      <c r="G8" s="68"/>
      <c r="H8" s="68"/>
      <c r="I8" s="68"/>
      <c r="J8" s="68"/>
      <c r="K8" s="68"/>
      <c r="L8" s="68"/>
      <c r="M8" s="68"/>
      <c r="N8" s="68"/>
    </row>
    <row r="9" spans="1:16">
      <c r="A9" s="104" t="s">
        <v>55</v>
      </c>
      <c r="B9" s="72">
        <v>1.8645833333333334E-2</v>
      </c>
      <c r="C9" s="106" t="s">
        <v>46</v>
      </c>
      <c r="D9" s="98">
        <v>1.8240740740740741E-2</v>
      </c>
      <c r="E9" s="107">
        <v>0.55669999999999997</v>
      </c>
      <c r="F9" s="68"/>
      <c r="G9" s="68"/>
      <c r="H9" s="68"/>
      <c r="I9" s="68"/>
      <c r="J9" s="68"/>
      <c r="K9" s="68"/>
      <c r="L9" s="68"/>
      <c r="M9" s="68"/>
      <c r="N9" s="68"/>
    </row>
    <row r="10" spans="1:16">
      <c r="A10" s="104" t="s">
        <v>27</v>
      </c>
      <c r="B10" s="72">
        <v>2.0300925925925927E-2</v>
      </c>
      <c r="C10" s="106" t="s">
        <v>66</v>
      </c>
      <c r="D10" s="98">
        <v>1.9386574074074073E-2</v>
      </c>
      <c r="E10" s="107">
        <v>0.53310000000000002</v>
      </c>
      <c r="F10" s="68"/>
      <c r="G10" s="68"/>
      <c r="H10" s="68"/>
      <c r="I10" s="68"/>
      <c r="J10" s="68"/>
      <c r="K10" s="68"/>
      <c r="L10" s="68"/>
      <c r="M10" s="68"/>
      <c r="N10" s="68"/>
    </row>
    <row r="11" spans="1:16">
      <c r="A11" s="104" t="s">
        <v>13</v>
      </c>
      <c r="B11" s="72">
        <v>2.2002314814814818E-2</v>
      </c>
      <c r="C11" s="106" t="s">
        <v>44</v>
      </c>
      <c r="D11" s="99">
        <v>2.1157407407407406E-2</v>
      </c>
      <c r="E11" s="107">
        <v>0.48870000000000002</v>
      </c>
      <c r="F11" s="68"/>
      <c r="G11" s="68"/>
      <c r="H11" s="68"/>
      <c r="I11" s="68"/>
      <c r="J11" s="68"/>
      <c r="K11" s="68"/>
      <c r="L11" s="68"/>
      <c r="M11" s="68"/>
      <c r="N11" s="68"/>
    </row>
    <row r="12" spans="1:16" ht="15.75" thickBot="1">
      <c r="A12" s="108" t="s">
        <v>12</v>
      </c>
      <c r="B12" s="75">
        <v>2.4166666666666666E-2</v>
      </c>
      <c r="C12" s="109" t="s">
        <v>67</v>
      </c>
      <c r="D12" s="100">
        <v>2.1365740740740741E-2</v>
      </c>
      <c r="E12" s="110">
        <v>0.48370000000000002</v>
      </c>
      <c r="F12" s="68"/>
      <c r="G12" s="68"/>
      <c r="H12" s="68"/>
      <c r="I12" s="68"/>
      <c r="J12" s="68"/>
      <c r="K12" s="68"/>
      <c r="L12" s="68"/>
      <c r="M12" s="68"/>
      <c r="N12" s="68"/>
    </row>
    <row r="13" spans="1:16">
      <c r="A13" s="63"/>
      <c r="E13" s="94"/>
    </row>
    <row r="14" spans="1:16" ht="15.75" thickBot="1">
      <c r="A14" s="63"/>
      <c r="D14" s="27"/>
      <c r="E14" s="94"/>
      <c r="F14" s="31"/>
    </row>
    <row r="15" spans="1:16" ht="20.25" thickBot="1">
      <c r="A15" s="167" t="s">
        <v>81</v>
      </c>
      <c r="B15" s="168"/>
      <c r="C15" s="168"/>
      <c r="D15" s="168"/>
      <c r="E15" s="169"/>
    </row>
    <row r="16" spans="1:16" ht="32.25" thickTop="1">
      <c r="A16" s="101" t="s">
        <v>68</v>
      </c>
      <c r="B16" s="70" t="s">
        <v>69</v>
      </c>
      <c r="C16" s="96" t="s">
        <v>70</v>
      </c>
      <c r="D16" s="102" t="s">
        <v>78</v>
      </c>
      <c r="E16" s="103" t="s">
        <v>79</v>
      </c>
    </row>
    <row r="17" spans="1:12">
      <c r="A17" s="104" t="s">
        <v>14</v>
      </c>
      <c r="B17" s="72">
        <v>1.6805555555555556E-2</v>
      </c>
      <c r="C17" s="25" t="s">
        <v>46</v>
      </c>
      <c r="D17" s="77">
        <v>1.622685185185185E-2</v>
      </c>
      <c r="E17" s="111">
        <v>0.68600000000000005</v>
      </c>
    </row>
    <row r="18" spans="1:12">
      <c r="A18" s="104" t="s">
        <v>36</v>
      </c>
      <c r="B18" s="72">
        <v>2.8981481481481483E-2</v>
      </c>
      <c r="C18" s="25" t="s">
        <v>64</v>
      </c>
      <c r="D18" s="77">
        <v>1.8622685185185183E-2</v>
      </c>
      <c r="E18" s="111">
        <v>0.67889999999999995</v>
      </c>
    </row>
    <row r="19" spans="1:12">
      <c r="A19" s="104" t="s">
        <v>3</v>
      </c>
      <c r="B19" s="72">
        <v>1.8958333333333334E-2</v>
      </c>
      <c r="C19" s="25" t="s">
        <v>63</v>
      </c>
      <c r="D19" s="77">
        <v>1.8958333333333334E-2</v>
      </c>
      <c r="E19" s="111">
        <v>0.66669999999999996</v>
      </c>
      <c r="L19" s="31"/>
    </row>
    <row r="20" spans="1:12">
      <c r="A20" s="104" t="s">
        <v>22</v>
      </c>
      <c r="B20" s="74">
        <v>1.9050925925925926E-2</v>
      </c>
      <c r="C20" s="25" t="s">
        <v>34</v>
      </c>
      <c r="D20" s="77">
        <v>1.8969907407407408E-2</v>
      </c>
      <c r="E20" s="111">
        <v>0.66649999999999998</v>
      </c>
    </row>
    <row r="21" spans="1:12">
      <c r="A21" s="104" t="s">
        <v>31</v>
      </c>
      <c r="B21" s="72">
        <v>2.101851851851852E-2</v>
      </c>
      <c r="C21" s="25" t="s">
        <v>54</v>
      </c>
      <c r="D21" s="77">
        <v>1.9837962962962963E-2</v>
      </c>
      <c r="E21" s="111">
        <v>0.6371</v>
      </c>
    </row>
    <row r="22" spans="1:12">
      <c r="A22" s="104" t="s">
        <v>8</v>
      </c>
      <c r="B22" s="72">
        <v>2.4108796296296298E-2</v>
      </c>
      <c r="C22" s="25" t="s">
        <v>65</v>
      </c>
      <c r="D22" s="77">
        <v>2.0266203703703703E-2</v>
      </c>
      <c r="E22" s="111">
        <v>0.54869999999999997</v>
      </c>
    </row>
    <row r="23" spans="1:12">
      <c r="A23" s="104" t="s">
        <v>74</v>
      </c>
      <c r="B23" s="72">
        <v>2.1423611111111112E-2</v>
      </c>
      <c r="C23" s="25" t="s">
        <v>66</v>
      </c>
      <c r="D23" s="77">
        <v>2.119212962962963E-2</v>
      </c>
      <c r="E23" s="111">
        <v>0.60670000000000002</v>
      </c>
    </row>
    <row r="24" spans="1:12">
      <c r="A24" s="104" t="s">
        <v>24</v>
      </c>
      <c r="B24" s="72">
        <v>2.6469907407407411E-2</v>
      </c>
      <c r="C24" s="25" t="s">
        <v>44</v>
      </c>
      <c r="D24" s="77">
        <v>2.3321759259259261E-2</v>
      </c>
      <c r="E24" s="111">
        <v>0.54220000000000002</v>
      </c>
    </row>
    <row r="25" spans="1:12">
      <c r="A25" s="104" t="s">
        <v>17</v>
      </c>
      <c r="B25" s="72">
        <v>3.0104166666666668E-2</v>
      </c>
      <c r="C25" s="25" t="s">
        <v>48</v>
      </c>
      <c r="D25" s="77">
        <v>2.9444444444444443E-2</v>
      </c>
      <c r="E25" s="111">
        <v>0.42949999999999999</v>
      </c>
    </row>
    <row r="26" spans="1:12" ht="15.75" thickBot="1">
      <c r="A26" s="108" t="s">
        <v>56</v>
      </c>
      <c r="B26" s="75">
        <v>3.3402777777777774E-2</v>
      </c>
      <c r="C26" s="37" t="s">
        <v>67</v>
      </c>
      <c r="D26" s="78">
        <v>3.3402777777777774E-2</v>
      </c>
      <c r="E26" s="112">
        <v>0.37840000000000001</v>
      </c>
    </row>
    <row r="27" spans="1:12" ht="15.75" thickBot="1">
      <c r="A27" s="63"/>
      <c r="E27" s="94"/>
      <c r="F27" s="54"/>
    </row>
    <row r="28" spans="1:12" ht="20.25" thickBot="1">
      <c r="A28" s="167" t="s">
        <v>82</v>
      </c>
      <c r="B28" s="168"/>
      <c r="C28" s="168"/>
      <c r="D28" s="168"/>
      <c r="E28" s="169"/>
    </row>
    <row r="29" spans="1:12" ht="32.25" thickTop="1">
      <c r="A29" s="101" t="s">
        <v>68</v>
      </c>
      <c r="B29" s="70" t="s">
        <v>69</v>
      </c>
      <c r="C29" s="96" t="s">
        <v>70</v>
      </c>
      <c r="D29" s="102" t="s">
        <v>78</v>
      </c>
      <c r="E29" s="103" t="s">
        <v>79</v>
      </c>
    </row>
    <row r="30" spans="1:12">
      <c r="A30" s="104" t="s">
        <v>25</v>
      </c>
      <c r="B30" s="74">
        <v>1.9247685185185184E-2</v>
      </c>
      <c r="C30" s="25" t="s">
        <v>44</v>
      </c>
      <c r="D30" s="77">
        <v>1.6875000000000001E-2</v>
      </c>
      <c r="E30" s="105">
        <v>0.73240000000000005</v>
      </c>
      <c r="F30" s="68"/>
      <c r="G30" s="68"/>
      <c r="H30" s="69"/>
      <c r="I30" s="68"/>
      <c r="J30" s="68"/>
      <c r="K30" s="68"/>
      <c r="L30" s="68"/>
    </row>
    <row r="31" spans="1:12">
      <c r="A31" s="104" t="s">
        <v>4</v>
      </c>
      <c r="B31" s="72">
        <v>1.7708333333333333E-2</v>
      </c>
      <c r="C31" s="25" t="s">
        <v>63</v>
      </c>
      <c r="D31" s="77">
        <v>1.7685185185185182E-2</v>
      </c>
      <c r="E31" s="105">
        <v>0.69799999999999995</v>
      </c>
      <c r="F31" s="68"/>
      <c r="G31" s="68"/>
      <c r="H31" s="68"/>
      <c r="I31" s="68"/>
      <c r="J31" s="68"/>
      <c r="K31" s="68"/>
      <c r="L31" s="68"/>
    </row>
    <row r="32" spans="1:12">
      <c r="A32" s="104" t="s">
        <v>40</v>
      </c>
      <c r="B32" s="72">
        <v>1.909722222222222E-2</v>
      </c>
      <c r="C32" s="25" t="s">
        <v>54</v>
      </c>
      <c r="D32" s="77">
        <v>1.834490740740741E-2</v>
      </c>
      <c r="E32" s="105">
        <v>0.67330000000000001</v>
      </c>
      <c r="F32" s="68"/>
      <c r="G32" s="68"/>
      <c r="H32" s="68"/>
      <c r="I32" s="68"/>
      <c r="J32" s="68"/>
      <c r="K32" s="68"/>
      <c r="L32" s="68"/>
    </row>
    <row r="33" spans="1:12">
      <c r="A33" s="104" t="s">
        <v>21</v>
      </c>
      <c r="B33" s="74">
        <v>2.0937499999999998E-2</v>
      </c>
      <c r="C33" s="25" t="s">
        <v>64</v>
      </c>
      <c r="D33" s="77">
        <v>1.9085648148148147E-2</v>
      </c>
      <c r="E33" s="105">
        <v>0.64629999999999999</v>
      </c>
      <c r="F33" s="68"/>
      <c r="G33" s="68"/>
      <c r="H33" s="69"/>
      <c r="I33" s="68"/>
      <c r="J33" s="68"/>
      <c r="K33" s="68"/>
      <c r="L33" s="68"/>
    </row>
    <row r="34" spans="1:12">
      <c r="A34" s="104" t="s">
        <v>9</v>
      </c>
      <c r="B34" s="72">
        <v>2.1030092592592597E-2</v>
      </c>
      <c r="C34" s="25" t="s">
        <v>65</v>
      </c>
      <c r="D34" s="77">
        <v>2.1030092592592597E-2</v>
      </c>
      <c r="E34" s="105">
        <v>0.66700000000000004</v>
      </c>
      <c r="F34" s="68"/>
      <c r="G34" s="68"/>
      <c r="H34" s="68"/>
      <c r="I34" s="68"/>
      <c r="J34" s="68"/>
      <c r="K34" s="68"/>
      <c r="L34" s="68"/>
    </row>
    <row r="35" spans="1:12">
      <c r="A35" s="104" t="s">
        <v>26</v>
      </c>
      <c r="B35" s="72">
        <v>2.1168981481481483E-2</v>
      </c>
      <c r="C35" s="25" t="s">
        <v>66</v>
      </c>
      <c r="D35" s="77">
        <v>2.0335648148148148E-2</v>
      </c>
      <c r="E35" s="105">
        <v>0.60740000000000005</v>
      </c>
      <c r="F35" s="68"/>
      <c r="G35" s="68"/>
      <c r="H35" s="68"/>
      <c r="I35" s="68"/>
      <c r="J35" s="68"/>
      <c r="K35" s="68"/>
      <c r="L35" s="68"/>
    </row>
    <row r="36" spans="1:12">
      <c r="A36" s="104" t="s">
        <v>10</v>
      </c>
      <c r="B36" s="72">
        <v>2.225694444444444E-2</v>
      </c>
      <c r="C36" s="25" t="s">
        <v>67</v>
      </c>
      <c r="D36" s="77">
        <v>2.225694444444444E-2</v>
      </c>
      <c r="E36" s="105">
        <v>0.55489999999999995</v>
      </c>
      <c r="F36" s="68"/>
      <c r="G36" s="68"/>
      <c r="H36" s="68"/>
      <c r="I36" s="68"/>
      <c r="J36" s="68"/>
      <c r="K36" s="68"/>
      <c r="L36" s="68"/>
    </row>
    <row r="37" spans="1:12">
      <c r="A37" s="104" t="s">
        <v>33</v>
      </c>
      <c r="B37" s="72">
        <v>2.3483796296296298E-2</v>
      </c>
      <c r="C37" s="25" t="s">
        <v>46</v>
      </c>
      <c r="D37" s="77">
        <v>2.3483796296296298E-2</v>
      </c>
      <c r="E37" s="105">
        <v>0.59730000000000005</v>
      </c>
      <c r="F37" s="68"/>
      <c r="G37" s="68"/>
      <c r="H37" s="68"/>
      <c r="I37" s="68"/>
      <c r="J37" s="68"/>
      <c r="K37" s="68"/>
      <c r="L37" s="68"/>
    </row>
    <row r="38" spans="1:12">
      <c r="A38" s="104" t="s">
        <v>18</v>
      </c>
      <c r="B38" s="72">
        <v>2.4247685185185181E-2</v>
      </c>
      <c r="C38" s="25" t="s">
        <v>48</v>
      </c>
      <c r="D38" s="77">
        <v>2.4247685185185181E-2</v>
      </c>
      <c r="E38" s="105">
        <v>0.57850000000000001</v>
      </c>
      <c r="F38" s="68"/>
      <c r="G38" s="68"/>
      <c r="H38" s="68"/>
      <c r="I38" s="68"/>
      <c r="J38" s="68"/>
      <c r="K38" s="68"/>
      <c r="L38" s="68"/>
    </row>
    <row r="39" spans="1:12" ht="15.75" thickBot="1">
      <c r="A39" s="108" t="s">
        <v>28</v>
      </c>
      <c r="B39" s="75">
        <v>2.9050925925925928E-2</v>
      </c>
      <c r="C39" s="37" t="s">
        <v>34</v>
      </c>
      <c r="D39" s="78">
        <v>2.7893518518518515E-2</v>
      </c>
      <c r="E39" s="113">
        <v>0.50280000000000002</v>
      </c>
      <c r="F39" s="68"/>
      <c r="G39" s="68"/>
      <c r="H39" s="68"/>
      <c r="I39" s="68"/>
      <c r="J39" s="68"/>
      <c r="K39" s="68"/>
      <c r="L39" s="68"/>
    </row>
    <row r="40" spans="1:12" ht="15.75" thickBot="1">
      <c r="A40" s="64"/>
      <c r="B40" s="65"/>
      <c r="E40" s="93"/>
      <c r="F40" s="68"/>
      <c r="G40" s="68"/>
      <c r="H40" s="68"/>
      <c r="I40" s="68"/>
      <c r="J40" s="68"/>
      <c r="K40" s="68"/>
      <c r="L40" s="68"/>
    </row>
    <row r="41" spans="1:12" ht="20.25" thickBot="1">
      <c r="A41" s="167" t="s">
        <v>83</v>
      </c>
      <c r="B41" s="168"/>
      <c r="C41" s="168"/>
      <c r="D41" s="168"/>
      <c r="E41" s="169"/>
      <c r="F41" s="68"/>
      <c r="G41" s="68"/>
      <c r="H41" s="68"/>
      <c r="I41" s="68"/>
      <c r="J41" s="68"/>
      <c r="K41" s="68"/>
      <c r="L41" s="68"/>
    </row>
    <row r="42" spans="1:12" ht="32.25" thickTop="1">
      <c r="A42" s="101" t="s">
        <v>68</v>
      </c>
      <c r="B42" s="70" t="s">
        <v>69</v>
      </c>
      <c r="C42" s="96" t="s">
        <v>70</v>
      </c>
      <c r="D42" s="102" t="s">
        <v>78</v>
      </c>
      <c r="E42" s="103" t="s">
        <v>79</v>
      </c>
      <c r="F42" s="68"/>
      <c r="G42" s="68"/>
      <c r="H42" s="68"/>
      <c r="I42" s="68"/>
      <c r="J42" s="69"/>
      <c r="K42" s="68"/>
      <c r="L42" s="69"/>
    </row>
    <row r="43" spans="1:12">
      <c r="A43" s="104" t="s">
        <v>30</v>
      </c>
      <c r="B43" s="72">
        <v>2.2916666666666669E-2</v>
      </c>
      <c r="C43" s="25" t="s">
        <v>54</v>
      </c>
      <c r="D43" s="77">
        <v>2.0960648148148148E-2</v>
      </c>
      <c r="E43" s="105">
        <v>0.70099999999999996</v>
      </c>
      <c r="F43" s="68"/>
      <c r="G43" s="68"/>
      <c r="H43" s="68"/>
      <c r="I43" s="68"/>
      <c r="J43" s="68"/>
      <c r="K43" s="68"/>
      <c r="L43" s="68"/>
    </row>
    <row r="44" spans="1:12">
      <c r="A44" s="104" t="s">
        <v>16</v>
      </c>
      <c r="B44" s="72">
        <v>2.613425925925926E-2</v>
      </c>
      <c r="C44" s="25" t="s">
        <v>48</v>
      </c>
      <c r="D44" s="77">
        <v>2.2210648148148149E-2</v>
      </c>
      <c r="E44" s="111">
        <v>0.66159999999999997</v>
      </c>
    </row>
    <row r="45" spans="1:12">
      <c r="A45" s="104" t="s">
        <v>45</v>
      </c>
      <c r="B45" s="74">
        <v>2.5104166666666664E-2</v>
      </c>
      <c r="C45" s="25" t="s">
        <v>34</v>
      </c>
      <c r="D45" s="77">
        <v>2.2233796296296297E-2</v>
      </c>
      <c r="E45" s="105">
        <v>0.66069999999999995</v>
      </c>
      <c r="F45" s="68"/>
      <c r="G45" s="68"/>
      <c r="H45" s="68"/>
      <c r="I45" s="68"/>
      <c r="J45" s="68"/>
      <c r="K45" s="68"/>
      <c r="L45" s="68"/>
    </row>
    <row r="46" spans="1:12">
      <c r="A46" s="104" t="s">
        <v>43</v>
      </c>
      <c r="B46" s="72">
        <v>2.4467592592592593E-2</v>
      </c>
      <c r="C46" s="25" t="s">
        <v>66</v>
      </c>
      <c r="D46" s="77">
        <v>2.3622685185185188E-2</v>
      </c>
      <c r="E46" s="105">
        <v>0.622</v>
      </c>
      <c r="F46" s="68"/>
      <c r="G46" s="68"/>
      <c r="H46" s="68"/>
      <c r="I46" s="68"/>
      <c r="J46" s="68"/>
      <c r="K46" s="68"/>
      <c r="L46" s="68"/>
    </row>
    <row r="47" spans="1:12">
      <c r="A47" s="104" t="s">
        <v>6</v>
      </c>
      <c r="B47" s="72">
        <v>2.6342592592592588E-2</v>
      </c>
      <c r="C47" s="25" t="s">
        <v>65</v>
      </c>
      <c r="D47" s="77">
        <v>2.3715277777777776E-2</v>
      </c>
      <c r="E47" s="111">
        <v>0.61950000000000005</v>
      </c>
      <c r="F47" s="27"/>
    </row>
    <row r="48" spans="1:12">
      <c r="A48" s="104" t="s">
        <v>5</v>
      </c>
      <c r="B48" s="114">
        <v>2.4756944444444443E-2</v>
      </c>
      <c r="C48" s="25" t="s">
        <v>63</v>
      </c>
      <c r="D48" s="77">
        <v>2.4537037037037038E-2</v>
      </c>
      <c r="E48" s="105">
        <v>0.59840000000000004</v>
      </c>
      <c r="F48" s="68"/>
      <c r="G48" s="68"/>
      <c r="H48" s="68"/>
      <c r="I48" s="68"/>
      <c r="J48" s="68"/>
      <c r="K48" s="68"/>
      <c r="L48" s="68"/>
    </row>
    <row r="49" spans="1:6">
      <c r="A49" s="104" t="s">
        <v>11</v>
      </c>
      <c r="B49" s="77">
        <v>2.5868055555555557E-2</v>
      </c>
      <c r="C49" s="25" t="s">
        <v>67</v>
      </c>
      <c r="D49" s="77">
        <v>2.5868055555555557E-2</v>
      </c>
      <c r="E49" s="111">
        <v>0.56779999999999997</v>
      </c>
    </row>
    <row r="50" spans="1:6">
      <c r="A50" s="104" t="s">
        <v>32</v>
      </c>
      <c r="B50" s="72">
        <v>2.8125000000000001E-2</v>
      </c>
      <c r="C50" s="25" t="s">
        <v>46</v>
      </c>
      <c r="D50" s="77">
        <v>2.8125000000000001E-2</v>
      </c>
      <c r="E50" s="111">
        <v>0.5222</v>
      </c>
      <c r="F50" s="27"/>
    </row>
    <row r="51" spans="1:6">
      <c r="A51" s="104" t="s">
        <v>23</v>
      </c>
      <c r="B51" s="72">
        <v>3.0416666666666665E-2</v>
      </c>
      <c r="C51" s="25" t="s">
        <v>44</v>
      </c>
      <c r="D51" s="77">
        <v>2.8923611111111108E-2</v>
      </c>
      <c r="E51" s="111">
        <v>0.50800000000000001</v>
      </c>
    </row>
    <row r="52" spans="1:6" ht="15.75" thickBot="1">
      <c r="A52" s="108" t="s">
        <v>20</v>
      </c>
      <c r="B52" s="75">
        <v>3.2881944444444443E-2</v>
      </c>
      <c r="C52" s="37" t="s">
        <v>64</v>
      </c>
      <c r="D52" s="78">
        <v>2.9120370370370366E-2</v>
      </c>
      <c r="E52" s="112">
        <v>0.50439999999999996</v>
      </c>
    </row>
    <row r="53" spans="1:6">
      <c r="A53" s="64"/>
      <c r="B53" s="65"/>
    </row>
    <row r="54" spans="1:6">
      <c r="A54" s="63"/>
    </row>
    <row r="55" spans="1:6">
      <c r="A55" s="63"/>
    </row>
    <row r="56" spans="1:6">
      <c r="A56" s="63"/>
    </row>
    <row r="57" spans="1:6">
      <c r="A57" s="63"/>
    </row>
    <row r="58" spans="1:6">
      <c r="A58" s="63"/>
    </row>
    <row r="59" spans="1:6">
      <c r="A59" s="63"/>
    </row>
    <row r="60" spans="1:6">
      <c r="A60" s="63"/>
    </row>
    <row r="61" spans="1:6">
      <c r="A61" s="63"/>
    </row>
    <row r="62" spans="1:6">
      <c r="A62" s="63"/>
    </row>
    <row r="63" spans="1:6">
      <c r="A63" s="63"/>
    </row>
    <row r="64" spans="1:6">
      <c r="A64" s="63"/>
    </row>
    <row r="65" spans="1:6">
      <c r="A65" s="63"/>
    </row>
    <row r="66" spans="1:6">
      <c r="A66" s="63"/>
    </row>
    <row r="67" spans="1:6">
      <c r="A67" s="63"/>
    </row>
    <row r="68" spans="1:6">
      <c r="A68" s="63"/>
    </row>
    <row r="69" spans="1:6">
      <c r="A69" s="63"/>
    </row>
    <row r="70" spans="1:6">
      <c r="A70" s="63"/>
      <c r="F70" s="27"/>
    </row>
    <row r="71" spans="1:6">
      <c r="A71" s="63"/>
    </row>
    <row r="72" spans="1:6">
      <c r="A72" s="63"/>
    </row>
    <row r="73" spans="1:6">
      <c r="A73" s="63"/>
    </row>
    <row r="74" spans="1:6">
      <c r="A74" s="63"/>
    </row>
    <row r="75" spans="1:6">
      <c r="A75" s="63"/>
    </row>
    <row r="76" spans="1:6">
      <c r="A76" s="63"/>
    </row>
    <row r="77" spans="1:6">
      <c r="A77" s="63"/>
      <c r="F77" s="54"/>
    </row>
    <row r="78" spans="1:6">
      <c r="A78" s="63"/>
    </row>
    <row r="79" spans="1:6">
      <c r="A79" s="63"/>
    </row>
    <row r="80" spans="1:6">
      <c r="A80" s="63"/>
    </row>
    <row r="81" spans="1:6">
      <c r="A81" s="63"/>
    </row>
    <row r="82" spans="1:6">
      <c r="A82" s="63"/>
      <c r="F82" s="51"/>
    </row>
    <row r="83" spans="1:6">
      <c r="A83" s="63"/>
    </row>
    <row r="84" spans="1:6">
      <c r="A84" s="63"/>
    </row>
    <row r="85" spans="1:6">
      <c r="A85" s="63"/>
    </row>
    <row r="86" spans="1:6">
      <c r="A86" s="63"/>
    </row>
    <row r="87" spans="1:6">
      <c r="A87" s="63"/>
    </row>
    <row r="88" spans="1:6">
      <c r="A88" s="63"/>
    </row>
    <row r="89" spans="1:6">
      <c r="A89" s="63"/>
    </row>
    <row r="90" spans="1:6">
      <c r="A90" s="63"/>
    </row>
    <row r="91" spans="1:6">
      <c r="A91" s="63"/>
      <c r="C91" s="29"/>
    </row>
    <row r="92" spans="1:6">
      <c r="A92" s="63"/>
    </row>
    <row r="93" spans="1:6">
      <c r="A93" s="63"/>
    </row>
    <row r="94" spans="1:6">
      <c r="A94" s="63"/>
    </row>
    <row r="95" spans="1:6">
      <c r="A95" s="63"/>
    </row>
    <row r="96" spans="1:6">
      <c r="A96" s="63"/>
    </row>
    <row r="97" spans="1:16">
      <c r="A97" s="63"/>
    </row>
    <row r="98" spans="1:16">
      <c r="A98" s="63"/>
      <c r="G98" s="27"/>
      <c r="P98" s="27">
        <v>1.8645833333333334E-2</v>
      </c>
    </row>
    <row r="99" spans="1:16">
      <c r="A99" s="63"/>
    </row>
    <row r="100" spans="1:16">
      <c r="A100" s="63"/>
    </row>
    <row r="101" spans="1:16">
      <c r="A101" s="63"/>
    </row>
    <row r="102" spans="1:16">
      <c r="A102" s="63"/>
    </row>
    <row r="103" spans="1:16">
      <c r="A103" s="63"/>
    </row>
    <row r="104" spans="1:16">
      <c r="A104" s="63"/>
    </row>
    <row r="105" spans="1:16">
      <c r="A105" s="63"/>
    </row>
    <row r="106" spans="1:16">
      <c r="A106" s="63"/>
    </row>
    <row r="107" spans="1:16">
      <c r="A107" s="63"/>
    </row>
    <row r="108" spans="1:16">
      <c r="A108" s="63"/>
    </row>
    <row r="109" spans="1:16">
      <c r="A109" s="63"/>
    </row>
    <row r="110" spans="1:16">
      <c r="A110" s="63"/>
    </row>
    <row r="111" spans="1:16">
      <c r="A111" s="63"/>
    </row>
    <row r="112" spans="1:16">
      <c r="A112" s="63"/>
    </row>
    <row r="113" spans="1:6">
      <c r="A113" s="63"/>
    </row>
    <row r="114" spans="1:6">
      <c r="A114" s="63"/>
    </row>
    <row r="115" spans="1:6">
      <c r="A115" s="63"/>
    </row>
    <row r="116" spans="1:6">
      <c r="A116" s="63"/>
    </row>
    <row r="117" spans="1:6">
      <c r="A117" s="63"/>
    </row>
    <row r="118" spans="1:6">
      <c r="A118" s="63"/>
    </row>
    <row r="119" spans="1:6">
      <c r="A119" s="63"/>
    </row>
    <row r="120" spans="1:6">
      <c r="A120" s="63"/>
    </row>
    <row r="121" spans="1:6">
      <c r="A121" s="63"/>
    </row>
    <row r="122" spans="1:6">
      <c r="A122" s="63"/>
    </row>
    <row r="123" spans="1:6">
      <c r="A123" s="63"/>
    </row>
    <row r="124" spans="1:6">
      <c r="A124" s="63"/>
    </row>
    <row r="125" spans="1:6">
      <c r="A125" s="63"/>
      <c r="D125" s="29"/>
    </row>
    <row r="126" spans="1:6">
      <c r="A126" s="63"/>
    </row>
    <row r="127" spans="1:6">
      <c r="A127" s="63"/>
    </row>
    <row r="128" spans="1:6">
      <c r="A128" s="63"/>
      <c r="D128" s="27"/>
      <c r="F128" s="31"/>
    </row>
    <row r="129" spans="1:12">
      <c r="A129" s="63"/>
      <c r="C129" s="54"/>
    </row>
    <row r="130" spans="1:12">
      <c r="A130" s="63"/>
    </row>
    <row r="131" spans="1:12">
      <c r="A131" s="63"/>
    </row>
    <row r="132" spans="1:12">
      <c r="A132" s="63"/>
      <c r="L132" s="31"/>
    </row>
    <row r="133" spans="1:12">
      <c r="A133" s="63"/>
    </row>
    <row r="134" spans="1:12">
      <c r="A134" s="63"/>
    </row>
    <row r="135" spans="1:12">
      <c r="A135" s="63"/>
    </row>
    <row r="136" spans="1:12">
      <c r="A136" s="63"/>
    </row>
    <row r="137" spans="1:12">
      <c r="A137" s="63"/>
    </row>
    <row r="138" spans="1:12">
      <c r="A138" s="63"/>
    </row>
    <row r="139" spans="1:12">
      <c r="A139" s="63"/>
    </row>
    <row r="140" spans="1:12">
      <c r="A140" s="63"/>
    </row>
    <row r="141" spans="1:12">
      <c r="A141" s="63"/>
      <c r="F141" s="54"/>
    </row>
    <row r="142" spans="1:12">
      <c r="A142" s="63"/>
    </row>
    <row r="143" spans="1:12">
      <c r="A143" s="63"/>
    </row>
    <row r="144" spans="1:12">
      <c r="A144" s="63"/>
    </row>
    <row r="145" spans="1:12">
      <c r="A145" s="63"/>
    </row>
    <row r="146" spans="1:12">
      <c r="A146" s="63"/>
      <c r="H146" s="29"/>
    </row>
    <row r="147" spans="1:12">
      <c r="A147" s="63"/>
    </row>
    <row r="148" spans="1:12">
      <c r="A148" s="63"/>
    </row>
    <row r="149" spans="1:12">
      <c r="A149" s="63"/>
    </row>
    <row r="150" spans="1:12">
      <c r="A150" s="63"/>
    </row>
    <row r="151" spans="1:12">
      <c r="A151" s="63"/>
    </row>
    <row r="152" spans="1:12">
      <c r="A152" s="63"/>
    </row>
    <row r="153" spans="1:12">
      <c r="A153" s="63"/>
      <c r="E153" s="29"/>
    </row>
    <row r="154" spans="1:12">
      <c r="A154" s="63"/>
      <c r="J154" s="29"/>
      <c r="L154" s="29"/>
    </row>
    <row r="155" spans="1:12">
      <c r="A155" s="63"/>
    </row>
    <row r="156" spans="1:12">
      <c r="A156" s="63"/>
    </row>
    <row r="157" spans="1:12">
      <c r="A157" s="63"/>
    </row>
    <row r="158" spans="1:12">
      <c r="A158" s="63"/>
    </row>
    <row r="159" spans="1:12">
      <c r="A159" s="63"/>
    </row>
    <row r="160" spans="1:12">
      <c r="A160" s="63"/>
    </row>
    <row r="161" spans="1:6">
      <c r="A161" s="63"/>
      <c r="F161" s="27"/>
    </row>
    <row r="162" spans="1:6">
      <c r="A162" s="63"/>
    </row>
    <row r="163" spans="1:6">
      <c r="A163" s="63"/>
    </row>
    <row r="164" spans="1:6">
      <c r="A164" s="63"/>
    </row>
    <row r="165" spans="1:6">
      <c r="A165" s="63"/>
    </row>
    <row r="166" spans="1:6">
      <c r="A166" s="63"/>
    </row>
    <row r="167" spans="1:6">
      <c r="A167" s="63"/>
    </row>
    <row r="168" spans="1:6">
      <c r="A168" s="63"/>
    </row>
    <row r="169" spans="1:6">
      <c r="A169" s="63"/>
    </row>
    <row r="170" spans="1:6">
      <c r="A170" s="63"/>
    </row>
    <row r="171" spans="1:6">
      <c r="A171" s="63"/>
    </row>
    <row r="172" spans="1:6">
      <c r="A172" s="63"/>
    </row>
    <row r="173" spans="1:6">
      <c r="A173" s="63"/>
    </row>
    <row r="174" spans="1:6">
      <c r="A174" s="63"/>
    </row>
    <row r="175" spans="1:6">
      <c r="A175" s="63"/>
    </row>
    <row r="176" spans="1:6">
      <c r="A176" s="63"/>
    </row>
    <row r="177" spans="1:6">
      <c r="A177" s="63"/>
    </row>
    <row r="178" spans="1:6">
      <c r="A178" s="63"/>
    </row>
    <row r="179" spans="1:6">
      <c r="A179" s="63"/>
    </row>
    <row r="180" spans="1:6">
      <c r="A180" s="63"/>
    </row>
    <row r="181" spans="1:6">
      <c r="A181" s="63"/>
      <c r="F181" s="27"/>
    </row>
    <row r="182" spans="1:6">
      <c r="A182" s="63"/>
    </row>
    <row r="183" spans="1:6">
      <c r="A183" s="63"/>
    </row>
    <row r="184" spans="1:6">
      <c r="A184" s="63"/>
    </row>
    <row r="185" spans="1:6">
      <c r="A185" s="63"/>
    </row>
    <row r="186" spans="1:6">
      <c r="A186" s="63"/>
    </row>
    <row r="187" spans="1:6">
      <c r="A187" s="63"/>
    </row>
    <row r="188" spans="1:6">
      <c r="A188" s="63"/>
      <c r="F188" s="54"/>
    </row>
    <row r="189" spans="1:6">
      <c r="A189" s="63"/>
    </row>
    <row r="190" spans="1:6">
      <c r="A190" s="63"/>
    </row>
    <row r="191" spans="1:6">
      <c r="A191" s="63"/>
    </row>
    <row r="192" spans="1:6">
      <c r="A192" s="63"/>
    </row>
    <row r="193" spans="1:6">
      <c r="A193" s="63"/>
      <c r="F193" s="51"/>
    </row>
    <row r="194" spans="1:6">
      <c r="A194" s="63"/>
    </row>
    <row r="195" spans="1:6">
      <c r="A195" s="63"/>
    </row>
    <row r="196" spans="1:6">
      <c r="A196" s="63"/>
    </row>
    <row r="197" spans="1:6">
      <c r="A197" s="63"/>
    </row>
    <row r="198" spans="1:6">
      <c r="A198" s="63"/>
    </row>
    <row r="199" spans="1:6">
      <c r="A199" s="63"/>
    </row>
    <row r="200" spans="1:6">
      <c r="A200" s="63"/>
    </row>
    <row r="201" spans="1:6">
      <c r="A201" s="63"/>
    </row>
    <row r="202" spans="1:6">
      <c r="A202" s="63"/>
      <c r="C202" s="29"/>
    </row>
    <row r="203" spans="1:6">
      <c r="A203" s="63"/>
    </row>
    <row r="204" spans="1:6">
      <c r="A204" s="63"/>
    </row>
    <row r="205" spans="1:6">
      <c r="A205" s="63"/>
    </row>
    <row r="206" spans="1:6">
      <c r="A206" s="63"/>
    </row>
    <row r="207" spans="1:6">
      <c r="A207" s="63"/>
    </row>
    <row r="208" spans="1:6">
      <c r="A208" s="63"/>
    </row>
    <row r="209" spans="1:7">
      <c r="A209" s="63"/>
      <c r="G209" s="27"/>
    </row>
    <row r="210" spans="1:7">
      <c r="A210" s="63"/>
    </row>
    <row r="211" spans="1:7">
      <c r="A211" s="63"/>
    </row>
    <row r="212" spans="1:7">
      <c r="A212" s="63"/>
    </row>
    <row r="213" spans="1:7">
      <c r="A213" s="63"/>
    </row>
    <row r="214" spans="1:7">
      <c r="A214" s="63"/>
    </row>
    <row r="215" spans="1:7">
      <c r="A215" s="63"/>
    </row>
    <row r="216" spans="1:7">
      <c r="A216" s="63"/>
    </row>
    <row r="217" spans="1:7">
      <c r="A217" s="63"/>
    </row>
    <row r="218" spans="1:7">
      <c r="A218" s="63"/>
    </row>
    <row r="219" spans="1:7">
      <c r="A219" s="63"/>
    </row>
    <row r="220" spans="1:7">
      <c r="A220" s="63"/>
    </row>
    <row r="221" spans="1:7">
      <c r="A221" s="63"/>
    </row>
    <row r="222" spans="1:7">
      <c r="A222" s="63"/>
    </row>
    <row r="223" spans="1:7">
      <c r="A223" s="63"/>
    </row>
    <row r="224" spans="1:7">
      <c r="A224" s="63"/>
    </row>
    <row r="225" spans="1:1">
      <c r="A225" s="63"/>
    </row>
  </sheetData>
  <mergeCells count="4">
    <mergeCell ref="A1:E1"/>
    <mergeCell ref="A15:E15"/>
    <mergeCell ref="A28:E28"/>
    <mergeCell ref="A41:E4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T199"/>
  <sheetViews>
    <sheetView topLeftCell="E1" workbookViewId="0">
      <selection activeCell="L20" sqref="L20"/>
    </sheetView>
  </sheetViews>
  <sheetFormatPr defaultRowHeight="15"/>
  <cols>
    <col min="1" max="1" width="4.7109375" bestFit="1" customWidth="1"/>
    <col min="2" max="2" width="16.42578125" bestFit="1" customWidth="1"/>
    <col min="4" max="4" width="18.7109375" bestFit="1" customWidth="1"/>
    <col min="5" max="5" width="5" bestFit="1" customWidth="1"/>
    <col min="6" max="6" width="14.140625" bestFit="1" customWidth="1"/>
    <col min="8" max="8" width="18.7109375" bestFit="1" customWidth="1"/>
    <col min="9" max="9" width="5" bestFit="1" customWidth="1"/>
    <col min="10" max="10" width="17.85546875" customWidth="1"/>
    <col min="12" max="12" width="18.7109375" bestFit="1" customWidth="1"/>
    <col min="13" max="13" width="5" bestFit="1" customWidth="1"/>
    <col min="14" max="14" width="15.7109375" bestFit="1" customWidth="1"/>
    <col min="16" max="16" width="18.7109375" bestFit="1" customWidth="1"/>
  </cols>
  <sheetData>
    <row r="1" spans="1:20" ht="20.25" thickBot="1">
      <c r="A1" s="167" t="s">
        <v>47</v>
      </c>
      <c r="B1" s="168"/>
      <c r="C1" s="168"/>
      <c r="D1" s="169"/>
      <c r="E1" s="167" t="s">
        <v>71</v>
      </c>
      <c r="F1" s="168"/>
      <c r="G1" s="168"/>
      <c r="H1" s="169"/>
      <c r="I1" s="167" t="s">
        <v>72</v>
      </c>
      <c r="J1" s="168"/>
      <c r="K1" s="168"/>
      <c r="L1" s="169"/>
      <c r="M1" s="167" t="s">
        <v>73</v>
      </c>
      <c r="N1" s="168"/>
      <c r="O1" s="168"/>
      <c r="P1" s="169"/>
      <c r="Q1" s="67"/>
      <c r="R1" s="67"/>
      <c r="S1" s="28"/>
      <c r="T1" s="28"/>
    </row>
    <row r="2" spans="1:20" ht="16.5" thickTop="1">
      <c r="A2" s="82" t="s">
        <v>77</v>
      </c>
      <c r="B2" s="70" t="s">
        <v>68</v>
      </c>
      <c r="C2" s="70" t="s">
        <v>69</v>
      </c>
      <c r="D2" s="71" t="s">
        <v>70</v>
      </c>
      <c r="E2" s="85" t="s">
        <v>77</v>
      </c>
      <c r="F2" s="70" t="s">
        <v>68</v>
      </c>
      <c r="G2" s="70" t="s">
        <v>69</v>
      </c>
      <c r="H2" s="71" t="s">
        <v>70</v>
      </c>
      <c r="I2" s="85" t="s">
        <v>77</v>
      </c>
      <c r="J2" s="70" t="s">
        <v>68</v>
      </c>
      <c r="K2" s="70" t="s">
        <v>69</v>
      </c>
      <c r="L2" s="71" t="s">
        <v>70</v>
      </c>
      <c r="M2" s="85" t="s">
        <v>77</v>
      </c>
      <c r="N2" s="70" t="s">
        <v>68</v>
      </c>
      <c r="O2" s="70" t="s">
        <v>69</v>
      </c>
      <c r="P2" s="71" t="s">
        <v>70</v>
      </c>
      <c r="Q2" s="67"/>
      <c r="R2" s="67"/>
      <c r="S2" s="28"/>
      <c r="T2" s="28"/>
    </row>
    <row r="3" spans="1:20" ht="15" customHeight="1">
      <c r="A3" s="83">
        <v>1</v>
      </c>
      <c r="B3" s="79" t="s">
        <v>29</v>
      </c>
      <c r="C3" s="97">
        <v>1.3865740740740739E-2</v>
      </c>
      <c r="D3" s="30" t="s">
        <v>34</v>
      </c>
      <c r="E3" s="86">
        <v>1</v>
      </c>
      <c r="F3" s="79" t="s">
        <v>22</v>
      </c>
      <c r="G3" s="77">
        <v>3.2835648148148149E-2</v>
      </c>
      <c r="H3" s="30" t="s">
        <v>34</v>
      </c>
      <c r="I3" s="88">
        <v>1</v>
      </c>
      <c r="J3" s="79" t="s">
        <v>4</v>
      </c>
      <c r="K3" s="77">
        <v>5.1504629629629629E-2</v>
      </c>
      <c r="L3" s="30" t="s">
        <v>63</v>
      </c>
      <c r="M3" s="86">
        <v>1</v>
      </c>
      <c r="N3" s="79" t="s">
        <v>5</v>
      </c>
      <c r="O3" s="77">
        <v>7.604166666666666E-2</v>
      </c>
      <c r="P3" s="30" t="s">
        <v>63</v>
      </c>
      <c r="Q3" s="68"/>
      <c r="R3" s="68"/>
    </row>
    <row r="4" spans="1:20">
      <c r="A4" s="83">
        <v>2</v>
      </c>
      <c r="B4" s="79" t="s">
        <v>2</v>
      </c>
      <c r="C4" s="97">
        <v>1.486111111111111E-2</v>
      </c>
      <c r="D4" s="73" t="s">
        <v>63</v>
      </c>
      <c r="E4" s="83">
        <v>2</v>
      </c>
      <c r="F4" s="79" t="s">
        <v>3</v>
      </c>
      <c r="G4" s="77">
        <v>3.3819444444444451E-2</v>
      </c>
      <c r="H4" s="30" t="s">
        <v>63</v>
      </c>
      <c r="I4" s="88">
        <v>2</v>
      </c>
      <c r="J4" s="79" t="s">
        <v>21</v>
      </c>
      <c r="K4" s="77">
        <v>5.3530092592592594E-2</v>
      </c>
      <c r="L4" s="30" t="s">
        <v>64</v>
      </c>
      <c r="M4" s="88">
        <v>2</v>
      </c>
      <c r="N4" s="79" t="s">
        <v>30</v>
      </c>
      <c r="O4" s="77">
        <v>7.7337962962962969E-2</v>
      </c>
      <c r="P4" s="30" t="s">
        <v>54</v>
      </c>
      <c r="Q4" s="68"/>
      <c r="R4" s="68"/>
    </row>
    <row r="5" spans="1:20">
      <c r="A5" s="83">
        <v>3</v>
      </c>
      <c r="B5" s="79" t="s">
        <v>19</v>
      </c>
      <c r="C5" s="97">
        <v>1.5416666666666667E-2</v>
      </c>
      <c r="D5" s="73" t="s">
        <v>48</v>
      </c>
      <c r="E5" s="88">
        <v>3</v>
      </c>
      <c r="F5" s="79" t="s">
        <v>36</v>
      </c>
      <c r="G5" s="77">
        <v>3.4444444444444444E-2</v>
      </c>
      <c r="H5" s="30" t="s">
        <v>64</v>
      </c>
      <c r="I5" s="88">
        <v>3</v>
      </c>
      <c r="J5" s="79" t="s">
        <v>40</v>
      </c>
      <c r="K5" s="77">
        <v>5.6377314814814818E-2</v>
      </c>
      <c r="L5" s="30" t="s">
        <v>54</v>
      </c>
      <c r="M5" s="88">
        <v>3</v>
      </c>
      <c r="N5" s="79" t="s">
        <v>6</v>
      </c>
      <c r="O5" s="77">
        <v>8.1307870370370364E-2</v>
      </c>
      <c r="P5" s="30" t="s">
        <v>65</v>
      </c>
      <c r="Q5" s="68"/>
      <c r="R5" s="68"/>
    </row>
    <row r="6" spans="1:20">
      <c r="A6" s="83">
        <v>4</v>
      </c>
      <c r="B6" s="79" t="s">
        <v>35</v>
      </c>
      <c r="C6" s="97">
        <v>1.5821759259259261E-2</v>
      </c>
      <c r="D6" s="73" t="s">
        <v>64</v>
      </c>
      <c r="E6" s="88">
        <v>4</v>
      </c>
      <c r="F6" s="79" t="s">
        <v>14</v>
      </c>
      <c r="G6" s="77">
        <v>3.4467592592592591E-2</v>
      </c>
      <c r="H6" s="30" t="s">
        <v>46</v>
      </c>
      <c r="I6" s="88">
        <v>4</v>
      </c>
      <c r="J6" s="79" t="s">
        <v>9</v>
      </c>
      <c r="K6" s="77">
        <v>5.7592592592592591E-2</v>
      </c>
      <c r="L6" s="30" t="s">
        <v>65</v>
      </c>
      <c r="M6" s="89">
        <v>4</v>
      </c>
      <c r="N6" s="79" t="s">
        <v>20</v>
      </c>
      <c r="O6" s="77">
        <v>8.2650462962962967E-2</v>
      </c>
      <c r="P6" s="30" t="s">
        <v>64</v>
      </c>
      <c r="Q6" s="68"/>
      <c r="R6" s="68"/>
    </row>
    <row r="7" spans="1:20">
      <c r="A7" s="83">
        <v>5</v>
      </c>
      <c r="B7" s="79" t="s">
        <v>7</v>
      </c>
      <c r="C7" s="97">
        <v>1.6296296296296295E-2</v>
      </c>
      <c r="D7" s="73" t="s">
        <v>65</v>
      </c>
      <c r="E7" s="83">
        <v>5</v>
      </c>
      <c r="F7" s="79" t="s">
        <v>8</v>
      </c>
      <c r="G7" s="77">
        <v>3.6562499999999998E-2</v>
      </c>
      <c r="H7" s="30" t="s">
        <v>65</v>
      </c>
      <c r="I7" s="89">
        <v>5</v>
      </c>
      <c r="J7" s="79" t="s">
        <v>33</v>
      </c>
      <c r="K7" s="77">
        <v>5.7951388888888893E-2</v>
      </c>
      <c r="L7" s="30" t="s">
        <v>46</v>
      </c>
      <c r="M7" s="88">
        <v>5</v>
      </c>
      <c r="N7" s="79" t="s">
        <v>45</v>
      </c>
      <c r="O7" s="77">
        <v>8.2962962962962961E-2</v>
      </c>
      <c r="P7" s="30" t="s">
        <v>34</v>
      </c>
      <c r="Q7" s="68"/>
      <c r="R7" s="68"/>
    </row>
    <row r="8" spans="1:20">
      <c r="A8" s="83">
        <v>6</v>
      </c>
      <c r="B8" s="79" t="s">
        <v>15</v>
      </c>
      <c r="C8" s="97">
        <v>1.8194444444444444E-2</v>
      </c>
      <c r="D8" s="73" t="s">
        <v>54</v>
      </c>
      <c r="E8" s="83">
        <v>6</v>
      </c>
      <c r="F8" s="79" t="s">
        <v>31</v>
      </c>
      <c r="G8" s="77">
        <v>3.8032407407407411E-2</v>
      </c>
      <c r="H8" s="30" t="s">
        <v>54</v>
      </c>
      <c r="I8" s="89">
        <v>6</v>
      </c>
      <c r="J8" s="79" t="s">
        <v>28</v>
      </c>
      <c r="K8" s="77">
        <v>6.0729166666666667E-2</v>
      </c>
      <c r="L8" s="30" t="s">
        <v>34</v>
      </c>
      <c r="M8" s="88">
        <v>6</v>
      </c>
      <c r="N8" s="79" t="s">
        <v>43</v>
      </c>
      <c r="O8" s="77">
        <v>8.4537037037037036E-2</v>
      </c>
      <c r="P8" s="30" t="s">
        <v>66</v>
      </c>
      <c r="Q8" s="68"/>
      <c r="R8" s="68"/>
    </row>
    <row r="9" spans="1:20">
      <c r="A9" s="83">
        <v>7</v>
      </c>
      <c r="B9" s="79" t="s">
        <v>55</v>
      </c>
      <c r="C9" s="98">
        <v>1.8240740740740741E-2</v>
      </c>
      <c r="D9" s="73" t="s">
        <v>46</v>
      </c>
      <c r="E9" s="88">
        <v>7</v>
      </c>
      <c r="F9" s="79" t="s">
        <v>74</v>
      </c>
      <c r="G9" s="77">
        <v>4.05787037037037E-2</v>
      </c>
      <c r="H9" s="30" t="s">
        <v>66</v>
      </c>
      <c r="I9" s="83">
        <v>7</v>
      </c>
      <c r="J9" s="79" t="s">
        <v>26</v>
      </c>
      <c r="K9" s="77">
        <v>6.0914351851851851E-2</v>
      </c>
      <c r="L9" s="30" t="s">
        <v>66</v>
      </c>
      <c r="M9" s="89">
        <v>7</v>
      </c>
      <c r="N9" s="79" t="s">
        <v>32</v>
      </c>
      <c r="O9" s="77">
        <v>8.6076388888888897E-2</v>
      </c>
      <c r="P9" s="30" t="s">
        <v>46</v>
      </c>
      <c r="Q9" s="68"/>
      <c r="R9" s="68"/>
    </row>
    <row r="10" spans="1:20">
      <c r="A10" s="83">
        <v>8</v>
      </c>
      <c r="B10" s="79" t="s">
        <v>27</v>
      </c>
      <c r="C10" s="98">
        <v>1.9386574074074073E-2</v>
      </c>
      <c r="D10" s="73" t="s">
        <v>66</v>
      </c>
      <c r="E10" s="88">
        <v>8</v>
      </c>
      <c r="F10" s="79" t="s">
        <v>24</v>
      </c>
      <c r="G10" s="77">
        <v>4.447916666666666E-2</v>
      </c>
      <c r="H10" s="30" t="s">
        <v>44</v>
      </c>
      <c r="I10" s="83">
        <v>8</v>
      </c>
      <c r="J10" s="79" t="s">
        <v>25</v>
      </c>
      <c r="K10" s="77">
        <v>6.1354166666666675E-2</v>
      </c>
      <c r="L10" s="30" t="s">
        <v>44</v>
      </c>
      <c r="M10" s="83">
        <v>8</v>
      </c>
      <c r="N10" s="79" t="s">
        <v>23</v>
      </c>
      <c r="O10" s="77">
        <v>9.0277777777777776E-2</v>
      </c>
      <c r="P10" s="30" t="s">
        <v>44</v>
      </c>
      <c r="Q10" s="68"/>
      <c r="R10" s="68"/>
    </row>
    <row r="11" spans="1:20">
      <c r="A11" s="83">
        <v>9</v>
      </c>
      <c r="B11" s="79" t="s">
        <v>13</v>
      </c>
      <c r="C11" s="99">
        <v>2.1157407407407406E-2</v>
      </c>
      <c r="D11" s="73" t="s">
        <v>44</v>
      </c>
      <c r="E11" s="89">
        <v>9</v>
      </c>
      <c r="F11" s="79" t="s">
        <v>17</v>
      </c>
      <c r="G11" s="77">
        <v>4.4861111111111109E-2</v>
      </c>
      <c r="H11" s="30" t="s">
        <v>48</v>
      </c>
      <c r="I11" s="83">
        <v>9</v>
      </c>
      <c r="J11" s="79" t="s">
        <v>18</v>
      </c>
      <c r="K11" s="77">
        <v>6.9108796296296293E-2</v>
      </c>
      <c r="L11" s="30" t="s">
        <v>48</v>
      </c>
      <c r="M11" s="83">
        <v>9</v>
      </c>
      <c r="N11" s="79" t="s">
        <v>16</v>
      </c>
      <c r="O11" s="77">
        <v>9.1319444444444453E-2</v>
      </c>
      <c r="P11" s="30" t="s">
        <v>48</v>
      </c>
      <c r="Q11" s="68"/>
      <c r="R11" s="68"/>
    </row>
    <row r="12" spans="1:20" ht="15.75" thickBot="1">
      <c r="A12" s="84">
        <v>10</v>
      </c>
      <c r="B12" s="80" t="s">
        <v>12</v>
      </c>
      <c r="C12" s="100">
        <v>2.1365740740740741E-2</v>
      </c>
      <c r="D12" s="76" t="s">
        <v>67</v>
      </c>
      <c r="E12" s="87">
        <v>10</v>
      </c>
      <c r="F12" s="80" t="s">
        <v>56</v>
      </c>
      <c r="G12" s="78">
        <v>5.4768518518518522E-2</v>
      </c>
      <c r="H12" s="4" t="s">
        <v>67</v>
      </c>
      <c r="I12" s="84">
        <v>10</v>
      </c>
      <c r="J12" s="80" t="s">
        <v>10</v>
      </c>
      <c r="K12" s="78">
        <v>7.7025462962962962E-2</v>
      </c>
      <c r="L12" s="4" t="s">
        <v>67</v>
      </c>
      <c r="M12" s="87">
        <v>10</v>
      </c>
      <c r="N12" s="80" t="s">
        <v>11</v>
      </c>
      <c r="O12" s="78">
        <v>0.10289351851851852</v>
      </c>
      <c r="P12" s="4" t="s">
        <v>67</v>
      </c>
      <c r="Q12" s="68"/>
      <c r="R12" s="68"/>
    </row>
    <row r="13" spans="1:20">
      <c r="B13" s="63"/>
    </row>
    <row r="14" spans="1:20">
      <c r="B14" s="64"/>
      <c r="C14" s="65"/>
      <c r="O14" s="27"/>
      <c r="P14" s="27"/>
    </row>
    <row r="15" spans="1:20">
      <c r="G15" s="77"/>
      <c r="H15" s="27"/>
      <c r="O15" s="27"/>
      <c r="P15" s="27"/>
    </row>
    <row r="16" spans="1:20">
      <c r="G16" s="77"/>
      <c r="H16" s="27"/>
    </row>
    <row r="17" spans="2:16">
      <c r="O17" s="27"/>
      <c r="P17" s="27"/>
    </row>
    <row r="18" spans="2:16">
      <c r="G18" s="77"/>
      <c r="H18" s="27"/>
      <c r="O18" s="27"/>
      <c r="P18" s="27"/>
    </row>
    <row r="19" spans="2:16">
      <c r="G19" s="77"/>
      <c r="H19" s="27"/>
      <c r="O19" s="27"/>
      <c r="P19" s="27"/>
    </row>
    <row r="20" spans="2:16">
      <c r="G20" s="77"/>
      <c r="H20" s="27"/>
      <c r="O20" s="27"/>
      <c r="P20" s="27"/>
    </row>
    <row r="21" spans="2:16">
      <c r="G21" s="77"/>
      <c r="H21" s="27"/>
      <c r="O21" s="27"/>
      <c r="P21" s="27"/>
    </row>
    <row r="22" spans="2:16">
      <c r="G22" s="77"/>
      <c r="H22" s="27"/>
      <c r="O22" s="27"/>
      <c r="P22" s="27"/>
    </row>
    <row r="23" spans="2:16">
      <c r="G23" s="77"/>
      <c r="H23" s="27"/>
      <c r="I23" s="27"/>
      <c r="O23" s="27"/>
      <c r="P23" s="27"/>
    </row>
    <row r="24" spans="2:16" ht="15.75" thickBot="1">
      <c r="G24" s="78"/>
      <c r="H24" s="27"/>
      <c r="I24" s="27"/>
    </row>
    <row r="25" spans="2:16">
      <c r="K25" s="27"/>
    </row>
    <row r="27" spans="2:16">
      <c r="B27" s="64"/>
      <c r="C27" s="65"/>
    </row>
    <row r="28" spans="2:16">
      <c r="B28" s="63"/>
    </row>
    <row r="29" spans="2:16">
      <c r="B29" s="63"/>
    </row>
    <row r="30" spans="2:16">
      <c r="B30" s="63"/>
    </row>
    <row r="31" spans="2:16">
      <c r="B31" s="63"/>
    </row>
    <row r="32" spans="2:16">
      <c r="B32" s="63"/>
    </row>
    <row r="33" spans="2:9">
      <c r="B33" s="63"/>
    </row>
    <row r="34" spans="2:9">
      <c r="B34" s="63"/>
    </row>
    <row r="35" spans="2:9">
      <c r="B35" s="63"/>
    </row>
    <row r="36" spans="2:9">
      <c r="B36" s="63"/>
    </row>
    <row r="37" spans="2:9">
      <c r="B37" s="63"/>
    </row>
    <row r="38" spans="2:9">
      <c r="B38" s="63"/>
    </row>
    <row r="39" spans="2:9">
      <c r="B39" s="63"/>
    </row>
    <row r="40" spans="2:9">
      <c r="B40" s="63"/>
    </row>
    <row r="41" spans="2:9">
      <c r="B41" s="63"/>
    </row>
    <row r="42" spans="2:9">
      <c r="B42" s="63"/>
    </row>
    <row r="43" spans="2:9">
      <c r="B43" s="63"/>
    </row>
    <row r="44" spans="2:9">
      <c r="B44" s="63"/>
      <c r="H44" s="27"/>
      <c r="I44" s="27"/>
    </row>
    <row r="45" spans="2:9">
      <c r="B45" s="63"/>
    </row>
    <row r="46" spans="2:9">
      <c r="B46" s="63"/>
    </row>
    <row r="47" spans="2:9">
      <c r="B47" s="63"/>
    </row>
    <row r="48" spans="2:9">
      <c r="B48" s="63"/>
    </row>
    <row r="49" spans="2:9">
      <c r="B49" s="63"/>
    </row>
    <row r="50" spans="2:9">
      <c r="B50" s="63"/>
    </row>
    <row r="51" spans="2:9">
      <c r="B51" s="63"/>
      <c r="H51" s="54"/>
      <c r="I51" s="54"/>
    </row>
    <row r="52" spans="2:9">
      <c r="B52" s="63"/>
    </row>
    <row r="53" spans="2:9">
      <c r="B53" s="63"/>
    </row>
    <row r="54" spans="2:9">
      <c r="B54" s="63"/>
    </row>
    <row r="55" spans="2:9">
      <c r="B55" s="63"/>
    </row>
    <row r="56" spans="2:9">
      <c r="B56" s="63"/>
      <c r="H56" s="51"/>
      <c r="I56" s="81"/>
    </row>
    <row r="57" spans="2:9">
      <c r="B57" s="63"/>
    </row>
    <row r="58" spans="2:9">
      <c r="B58" s="63"/>
    </row>
    <row r="59" spans="2:9">
      <c r="B59" s="63"/>
    </row>
    <row r="60" spans="2:9">
      <c r="B60" s="63"/>
    </row>
    <row r="61" spans="2:9">
      <c r="B61" s="63"/>
    </row>
    <row r="62" spans="2:9">
      <c r="B62" s="63"/>
    </row>
    <row r="63" spans="2:9">
      <c r="B63" s="63"/>
    </row>
    <row r="64" spans="2:9">
      <c r="B64" s="63"/>
    </row>
    <row r="65" spans="2:20">
      <c r="B65" s="63"/>
      <c r="D65" s="29"/>
      <c r="E65" s="29"/>
    </row>
    <row r="66" spans="2:20">
      <c r="B66" s="63"/>
    </row>
    <row r="67" spans="2:20">
      <c r="B67" s="63"/>
    </row>
    <row r="68" spans="2:20">
      <c r="B68" s="63"/>
    </row>
    <row r="69" spans="2:20">
      <c r="B69" s="63"/>
    </row>
    <row r="70" spans="2:20">
      <c r="B70" s="63"/>
    </row>
    <row r="71" spans="2:20">
      <c r="B71" s="63"/>
    </row>
    <row r="72" spans="2:20">
      <c r="B72" s="63"/>
      <c r="J72" s="27"/>
      <c r="T72" s="27">
        <v>1.8645833333333334E-2</v>
      </c>
    </row>
    <row r="73" spans="2:20">
      <c r="B73" s="63"/>
    </row>
    <row r="74" spans="2:20">
      <c r="B74" s="63"/>
    </row>
    <row r="75" spans="2:20">
      <c r="B75" s="63"/>
    </row>
    <row r="76" spans="2:20">
      <c r="B76" s="63"/>
    </row>
    <row r="77" spans="2:20">
      <c r="B77" s="63"/>
    </row>
    <row r="78" spans="2:20">
      <c r="B78" s="63"/>
    </row>
    <row r="79" spans="2:20">
      <c r="B79" s="63"/>
    </row>
    <row r="80" spans="2:20">
      <c r="B80" s="63"/>
    </row>
    <row r="81" spans="2:2">
      <c r="B81" s="63"/>
    </row>
    <row r="82" spans="2:2">
      <c r="B82" s="63"/>
    </row>
    <row r="83" spans="2:2">
      <c r="B83" s="63"/>
    </row>
    <row r="84" spans="2:2">
      <c r="B84" s="63"/>
    </row>
    <row r="85" spans="2:2">
      <c r="B85" s="63"/>
    </row>
    <row r="86" spans="2:2">
      <c r="B86" s="63"/>
    </row>
    <row r="87" spans="2:2">
      <c r="B87" s="63"/>
    </row>
    <row r="88" spans="2:2">
      <c r="B88" s="63"/>
    </row>
    <row r="89" spans="2:2">
      <c r="B89" s="63"/>
    </row>
    <row r="90" spans="2:2">
      <c r="B90" s="63"/>
    </row>
    <row r="91" spans="2:2">
      <c r="B91" s="63"/>
    </row>
    <row r="92" spans="2:2">
      <c r="B92" s="63"/>
    </row>
    <row r="93" spans="2:2">
      <c r="B93" s="63"/>
    </row>
    <row r="94" spans="2:2">
      <c r="B94" s="63"/>
    </row>
    <row r="95" spans="2:2">
      <c r="B95" s="63"/>
    </row>
    <row r="96" spans="2:2">
      <c r="B96" s="63"/>
    </row>
    <row r="97" spans="2:16">
      <c r="B97" s="63"/>
    </row>
    <row r="98" spans="2:16">
      <c r="B98" s="63"/>
    </row>
    <row r="99" spans="2:16">
      <c r="B99" s="63"/>
      <c r="F99" s="29"/>
    </row>
    <row r="100" spans="2:16">
      <c r="B100" s="63"/>
    </row>
    <row r="101" spans="2:16">
      <c r="B101" s="63"/>
    </row>
    <row r="102" spans="2:16">
      <c r="B102" s="63"/>
      <c r="F102" s="27"/>
      <c r="H102" s="31"/>
      <c r="I102" s="31"/>
    </row>
    <row r="103" spans="2:16">
      <c r="B103" s="63"/>
      <c r="D103" s="54"/>
      <c r="E103" s="54"/>
    </row>
    <row r="104" spans="2:16">
      <c r="B104" s="63"/>
    </row>
    <row r="105" spans="2:16">
      <c r="B105" s="63"/>
    </row>
    <row r="106" spans="2:16">
      <c r="B106" s="63"/>
      <c r="P106" s="31"/>
    </row>
    <row r="107" spans="2:16">
      <c r="B107" s="63"/>
    </row>
    <row r="108" spans="2:16">
      <c r="B108" s="63"/>
    </row>
    <row r="109" spans="2:16">
      <c r="B109" s="63"/>
    </row>
    <row r="110" spans="2:16">
      <c r="B110" s="63"/>
    </row>
    <row r="111" spans="2:16">
      <c r="B111" s="63"/>
    </row>
    <row r="112" spans="2:16">
      <c r="B112" s="63"/>
    </row>
    <row r="113" spans="2:16">
      <c r="B113" s="63"/>
    </row>
    <row r="114" spans="2:16">
      <c r="B114" s="63"/>
    </row>
    <row r="115" spans="2:16">
      <c r="B115" s="63"/>
      <c r="H115" s="54"/>
      <c r="I115" s="54"/>
    </row>
    <row r="116" spans="2:16">
      <c r="B116" s="63"/>
    </row>
    <row r="117" spans="2:16">
      <c r="B117" s="63"/>
    </row>
    <row r="118" spans="2:16">
      <c r="B118" s="63"/>
    </row>
    <row r="119" spans="2:16">
      <c r="B119" s="63"/>
    </row>
    <row r="120" spans="2:16">
      <c r="B120" s="63"/>
      <c r="K120" s="29"/>
    </row>
    <row r="121" spans="2:16">
      <c r="B121" s="63"/>
    </row>
    <row r="122" spans="2:16">
      <c r="B122" s="63"/>
    </row>
    <row r="123" spans="2:16">
      <c r="B123" s="63"/>
    </row>
    <row r="124" spans="2:16">
      <c r="B124" s="63"/>
    </row>
    <row r="125" spans="2:16">
      <c r="B125" s="63"/>
    </row>
    <row r="126" spans="2:16">
      <c r="B126" s="63"/>
    </row>
    <row r="127" spans="2:16">
      <c r="B127" s="63"/>
      <c r="G127" s="29"/>
    </row>
    <row r="128" spans="2:16">
      <c r="B128" s="63"/>
      <c r="N128" s="29"/>
      <c r="P128" s="29"/>
    </row>
    <row r="129" spans="2:9">
      <c r="B129" s="63"/>
    </row>
    <row r="130" spans="2:9">
      <c r="B130" s="63"/>
    </row>
    <row r="131" spans="2:9">
      <c r="B131" s="63"/>
    </row>
    <row r="132" spans="2:9">
      <c r="B132" s="63"/>
    </row>
    <row r="133" spans="2:9">
      <c r="B133" s="63"/>
    </row>
    <row r="134" spans="2:9">
      <c r="B134" s="63"/>
    </row>
    <row r="135" spans="2:9">
      <c r="B135" s="63"/>
      <c r="H135" s="27"/>
      <c r="I135" s="27"/>
    </row>
    <row r="136" spans="2:9">
      <c r="B136" s="63"/>
    </row>
    <row r="137" spans="2:9">
      <c r="B137" s="63"/>
    </row>
    <row r="138" spans="2:9">
      <c r="B138" s="63"/>
    </row>
    <row r="139" spans="2:9">
      <c r="B139" s="63"/>
    </row>
    <row r="140" spans="2:9">
      <c r="B140" s="63"/>
    </row>
    <row r="141" spans="2:9">
      <c r="B141" s="63"/>
    </row>
    <row r="142" spans="2:9">
      <c r="B142" s="63"/>
    </row>
    <row r="143" spans="2:9">
      <c r="B143" s="63"/>
    </row>
    <row r="144" spans="2:9">
      <c r="B144" s="63"/>
    </row>
    <row r="145" spans="2:9">
      <c r="B145" s="63"/>
    </row>
    <row r="146" spans="2:9">
      <c r="B146" s="63"/>
    </row>
    <row r="147" spans="2:9">
      <c r="B147" s="63"/>
    </row>
    <row r="148" spans="2:9">
      <c r="B148" s="63"/>
    </row>
    <row r="149" spans="2:9">
      <c r="B149" s="63"/>
    </row>
    <row r="150" spans="2:9">
      <c r="B150" s="63"/>
    </row>
    <row r="151" spans="2:9">
      <c r="B151" s="63"/>
    </row>
    <row r="152" spans="2:9">
      <c r="B152" s="63"/>
    </row>
    <row r="153" spans="2:9">
      <c r="B153" s="63"/>
    </row>
    <row r="154" spans="2:9">
      <c r="B154" s="63"/>
    </row>
    <row r="155" spans="2:9">
      <c r="B155" s="63"/>
      <c r="H155" s="27"/>
      <c r="I155" s="27"/>
    </row>
    <row r="156" spans="2:9">
      <c r="B156" s="63"/>
    </row>
    <row r="157" spans="2:9">
      <c r="B157" s="63"/>
    </row>
    <row r="158" spans="2:9">
      <c r="B158" s="63"/>
    </row>
    <row r="159" spans="2:9">
      <c r="B159" s="63"/>
    </row>
    <row r="160" spans="2:9">
      <c r="B160" s="63"/>
    </row>
    <row r="161" spans="2:9">
      <c r="B161" s="63"/>
    </row>
    <row r="162" spans="2:9">
      <c r="B162" s="63"/>
      <c r="H162" s="54"/>
      <c r="I162" s="54"/>
    </row>
    <row r="163" spans="2:9">
      <c r="B163" s="63"/>
    </row>
    <row r="164" spans="2:9">
      <c r="B164" s="63"/>
    </row>
    <row r="165" spans="2:9">
      <c r="B165" s="63"/>
    </row>
    <row r="166" spans="2:9">
      <c r="B166" s="63"/>
    </row>
    <row r="167" spans="2:9">
      <c r="B167" s="63"/>
      <c r="H167" s="51"/>
      <c r="I167" s="81"/>
    </row>
    <row r="168" spans="2:9">
      <c r="B168" s="63"/>
    </row>
    <row r="169" spans="2:9">
      <c r="B169" s="63"/>
    </row>
    <row r="170" spans="2:9">
      <c r="B170" s="63"/>
    </row>
    <row r="171" spans="2:9">
      <c r="B171" s="63"/>
    </row>
    <row r="172" spans="2:9">
      <c r="B172" s="63"/>
    </row>
    <row r="173" spans="2:9">
      <c r="B173" s="63"/>
    </row>
    <row r="174" spans="2:9">
      <c r="B174" s="63"/>
    </row>
    <row r="175" spans="2:9">
      <c r="B175" s="63"/>
    </row>
    <row r="176" spans="2:9">
      <c r="B176" s="63"/>
      <c r="D176" s="29"/>
      <c r="E176" s="29"/>
    </row>
    <row r="177" spans="2:10">
      <c r="B177" s="63"/>
    </row>
    <row r="178" spans="2:10">
      <c r="B178" s="63"/>
    </row>
    <row r="179" spans="2:10">
      <c r="B179" s="63"/>
    </row>
    <row r="180" spans="2:10">
      <c r="B180" s="63"/>
    </row>
    <row r="181" spans="2:10">
      <c r="B181" s="63"/>
    </row>
    <row r="182" spans="2:10">
      <c r="B182" s="63"/>
    </row>
    <row r="183" spans="2:10">
      <c r="B183" s="63"/>
      <c r="J183" s="27"/>
    </row>
    <row r="184" spans="2:10">
      <c r="B184" s="63"/>
    </row>
    <row r="185" spans="2:10">
      <c r="B185" s="63"/>
    </row>
    <row r="186" spans="2:10">
      <c r="B186" s="63"/>
    </row>
    <row r="187" spans="2:10">
      <c r="B187" s="63"/>
    </row>
    <row r="188" spans="2:10">
      <c r="B188" s="63"/>
    </row>
    <row r="189" spans="2:10">
      <c r="B189" s="63"/>
    </row>
    <row r="190" spans="2:10">
      <c r="B190" s="63"/>
    </row>
    <row r="191" spans="2:10">
      <c r="B191" s="63"/>
    </row>
    <row r="192" spans="2:10">
      <c r="B192" s="63"/>
    </row>
    <row r="193" spans="2:2">
      <c r="B193" s="63"/>
    </row>
    <row r="194" spans="2:2">
      <c r="B194" s="63"/>
    </row>
    <row r="195" spans="2:2">
      <c r="B195" s="63"/>
    </row>
    <row r="196" spans="2:2">
      <c r="B196" s="63"/>
    </row>
    <row r="197" spans="2:2">
      <c r="B197" s="63"/>
    </row>
    <row r="198" spans="2:2">
      <c r="B198" s="63"/>
    </row>
    <row r="199" spans="2:2">
      <c r="B199" s="63"/>
    </row>
  </sheetData>
  <mergeCells count="4">
    <mergeCell ref="A1:D1"/>
    <mergeCell ref="E1:H1"/>
    <mergeCell ref="I1:L1"/>
    <mergeCell ref="M1:P1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M33"/>
  <sheetViews>
    <sheetView workbookViewId="0">
      <selection activeCell="G8" sqref="G8"/>
    </sheetView>
  </sheetViews>
  <sheetFormatPr defaultRowHeight="15"/>
  <cols>
    <col min="1" max="1" width="25.140625" customWidth="1"/>
  </cols>
  <sheetData>
    <row r="1" spans="1:13" ht="20.25" thickBot="1">
      <c r="A1" s="167" t="s">
        <v>75</v>
      </c>
      <c r="B1" s="169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</row>
    <row r="2" spans="1:13" ht="16.5" thickTop="1">
      <c r="A2" s="101" t="s">
        <v>68</v>
      </c>
      <c r="B2" s="115" t="s">
        <v>69</v>
      </c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</row>
    <row r="3" spans="1:13">
      <c r="A3" s="104" t="s">
        <v>32</v>
      </c>
      <c r="B3" s="116">
        <v>8.7361111111111112E-2</v>
      </c>
    </row>
    <row r="4" spans="1:13">
      <c r="A4" s="104" t="s">
        <v>4</v>
      </c>
      <c r="B4" s="117" t="s">
        <v>76</v>
      </c>
    </row>
    <row r="5" spans="1:13">
      <c r="A5" s="104" t="s">
        <v>7</v>
      </c>
      <c r="B5" s="118" t="s">
        <v>76</v>
      </c>
    </row>
    <row r="6" spans="1:13">
      <c r="A6" s="104" t="s">
        <v>9</v>
      </c>
      <c r="B6" s="117" t="s">
        <v>76</v>
      </c>
    </row>
    <row r="7" spans="1:13">
      <c r="A7" s="104" t="s">
        <v>18</v>
      </c>
      <c r="B7" s="117" t="s">
        <v>76</v>
      </c>
    </row>
    <row r="8" spans="1:13" ht="15.75" thickBot="1">
      <c r="A8" s="108" t="s">
        <v>22</v>
      </c>
      <c r="B8" s="119" t="s">
        <v>76</v>
      </c>
    </row>
    <row r="9" spans="1:13">
      <c r="A9" s="62"/>
    </row>
    <row r="10" spans="1:13">
      <c r="A10" s="62"/>
    </row>
    <row r="11" spans="1:13">
      <c r="A11" s="62"/>
    </row>
    <row r="12" spans="1:13">
      <c r="A12" s="62"/>
    </row>
    <row r="13" spans="1:13">
      <c r="A13" s="62"/>
    </row>
    <row r="14" spans="1:13">
      <c r="A14" s="62"/>
    </row>
    <row r="15" spans="1:13">
      <c r="A15" s="62"/>
    </row>
    <row r="16" spans="1:13">
      <c r="A16" s="62"/>
    </row>
    <row r="17" spans="1:1">
      <c r="A17" s="62"/>
    </row>
    <row r="18" spans="1:1">
      <c r="A18" s="62"/>
    </row>
    <row r="19" spans="1:1">
      <c r="A19" s="62"/>
    </row>
    <row r="20" spans="1:1">
      <c r="A20" s="62"/>
    </row>
    <row r="21" spans="1:1">
      <c r="A21" s="62"/>
    </row>
    <row r="22" spans="1:1">
      <c r="A22" s="62"/>
    </row>
    <row r="23" spans="1:1">
      <c r="A23" s="62"/>
    </row>
    <row r="24" spans="1:1">
      <c r="A24" s="62"/>
    </row>
    <row r="25" spans="1:1">
      <c r="A25" s="62"/>
    </row>
    <row r="26" spans="1:1">
      <c r="A26" s="62"/>
    </row>
    <row r="27" spans="1:1">
      <c r="A27" s="62"/>
    </row>
    <row r="28" spans="1:1">
      <c r="A28" s="62"/>
    </row>
    <row r="29" spans="1:1">
      <c r="A29" s="62"/>
    </row>
    <row r="30" spans="1:1">
      <c r="A30" s="62"/>
    </row>
    <row r="31" spans="1:1">
      <c r="A31" s="62"/>
    </row>
    <row r="32" spans="1:1">
      <c r="A32" s="62"/>
    </row>
    <row r="33" spans="1:1">
      <c r="A33" s="62"/>
    </row>
  </sheetData>
  <mergeCells count="1">
    <mergeCell ref="A1:B1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2:E30"/>
  <sheetViews>
    <sheetView tabSelected="1" zoomScaleNormal="100" workbookViewId="0">
      <selection activeCell="H10" sqref="H10"/>
    </sheetView>
  </sheetViews>
  <sheetFormatPr defaultRowHeight="15"/>
  <cols>
    <col min="1" max="1" width="22.5703125" bestFit="1" customWidth="1"/>
    <col min="2" max="2" width="20.7109375" bestFit="1" customWidth="1"/>
    <col min="3" max="3" width="8.140625" bestFit="1" customWidth="1"/>
    <col min="4" max="4" width="18.42578125" bestFit="1" customWidth="1"/>
    <col min="5" max="5" width="8.140625" bestFit="1" customWidth="1"/>
    <col min="6" max="6" width="18.28515625" bestFit="1" customWidth="1"/>
    <col min="7" max="7" width="8.140625" bestFit="1" customWidth="1"/>
  </cols>
  <sheetData>
    <row r="2" spans="1:3" ht="20.25" thickBot="1">
      <c r="A2" s="95" t="s">
        <v>0</v>
      </c>
    </row>
    <row r="3" spans="1:3" ht="16.5" thickTop="1" thickBot="1"/>
    <row r="4" spans="1:3" ht="15.75" thickBot="1">
      <c r="A4" s="120" t="s">
        <v>92</v>
      </c>
      <c r="B4" s="38"/>
      <c r="C4" s="121"/>
    </row>
    <row r="5" spans="1:3">
      <c r="A5" s="83"/>
      <c r="B5" s="25"/>
      <c r="C5" s="30"/>
    </row>
    <row r="6" spans="1:3" ht="15.75">
      <c r="A6" s="83" t="s">
        <v>93</v>
      </c>
      <c r="B6" s="134" t="s">
        <v>63</v>
      </c>
      <c r="C6" s="118">
        <v>7.6284722222222226E-2</v>
      </c>
    </row>
    <row r="7" spans="1:3">
      <c r="A7" s="83" t="s">
        <v>94</v>
      </c>
      <c r="B7" s="25" t="s">
        <v>54</v>
      </c>
      <c r="C7" s="118">
        <v>8.1863425925925923E-2</v>
      </c>
    </row>
    <row r="8" spans="1:3" ht="15.75" thickBot="1">
      <c r="A8" s="84" t="s">
        <v>95</v>
      </c>
      <c r="B8" s="37" t="s">
        <v>46</v>
      </c>
      <c r="C8" s="122">
        <v>8.7060185185185171E-2</v>
      </c>
    </row>
    <row r="9" spans="1:3" ht="15.75" thickBot="1"/>
    <row r="10" spans="1:3" ht="30.75" thickBot="1">
      <c r="A10" s="123" t="s">
        <v>96</v>
      </c>
      <c r="B10" s="38"/>
      <c r="C10" s="121"/>
    </row>
    <row r="11" spans="1:3">
      <c r="A11" s="83"/>
      <c r="B11" s="25"/>
      <c r="C11" s="30"/>
    </row>
    <row r="12" spans="1:3">
      <c r="A12" s="124" t="s">
        <v>93</v>
      </c>
      <c r="B12" s="125" t="s">
        <v>63</v>
      </c>
      <c r="C12" s="126">
        <v>7.604166666666666E-2</v>
      </c>
    </row>
    <row r="13" spans="1:3" ht="15.75">
      <c r="A13" s="83" t="s">
        <v>93</v>
      </c>
      <c r="B13" s="134" t="s">
        <v>54</v>
      </c>
      <c r="C13" s="117">
        <v>7.7337962962962969E-2</v>
      </c>
    </row>
    <row r="14" spans="1:3">
      <c r="A14" s="83" t="s">
        <v>94</v>
      </c>
      <c r="B14" s="25" t="s">
        <v>65</v>
      </c>
      <c r="C14" s="117">
        <v>8.1307870370370364E-2</v>
      </c>
    </row>
    <row r="15" spans="1:3" ht="15.75" thickBot="1">
      <c r="A15" s="84" t="s">
        <v>95</v>
      </c>
      <c r="B15" s="37" t="s">
        <v>64</v>
      </c>
      <c r="C15" s="119">
        <v>8.2650462962962967E-2</v>
      </c>
    </row>
    <row r="17" spans="1:5" ht="20.25" thickBot="1">
      <c r="A17" s="95" t="s">
        <v>90</v>
      </c>
    </row>
    <row r="18" spans="1:5" ht="16.5" thickTop="1" thickBot="1"/>
    <row r="19" spans="1:5" ht="15.75" thickBot="1">
      <c r="A19" s="127"/>
      <c r="B19" s="120" t="s">
        <v>84</v>
      </c>
      <c r="C19" s="129"/>
      <c r="D19" s="128" t="s">
        <v>91</v>
      </c>
      <c r="E19" s="129"/>
    </row>
    <row r="20" spans="1:5" ht="15.75">
      <c r="A20" s="83" t="s">
        <v>85</v>
      </c>
      <c r="B20" s="82" t="s">
        <v>2</v>
      </c>
      <c r="C20" s="117">
        <v>1.486111111111111E-2</v>
      </c>
      <c r="D20" s="134" t="s">
        <v>29</v>
      </c>
      <c r="E20" s="118">
        <v>1.3865740740740739E-2</v>
      </c>
    </row>
    <row r="21" spans="1:5" ht="15.75">
      <c r="A21" s="83" t="s">
        <v>86</v>
      </c>
      <c r="B21" s="82" t="s">
        <v>14</v>
      </c>
      <c r="C21" s="117">
        <v>1.6805555555555556E-2</v>
      </c>
      <c r="D21" s="134" t="s">
        <v>14</v>
      </c>
      <c r="E21" s="118">
        <v>1.622685185185185E-2</v>
      </c>
    </row>
    <row r="22" spans="1:5" ht="15.75">
      <c r="A22" s="83" t="s">
        <v>87</v>
      </c>
      <c r="B22" s="82" t="s">
        <v>4</v>
      </c>
      <c r="C22" s="117">
        <v>1.7708333333333333E-2</v>
      </c>
      <c r="D22" s="134" t="s">
        <v>25</v>
      </c>
      <c r="E22" s="118">
        <v>1.6875000000000001E-2</v>
      </c>
    </row>
    <row r="23" spans="1:5" ht="16.5" thickBot="1">
      <c r="A23" s="84" t="s">
        <v>88</v>
      </c>
      <c r="B23" s="135" t="s">
        <v>30</v>
      </c>
      <c r="C23" s="119">
        <v>2.2916666666666669E-2</v>
      </c>
      <c r="D23" s="136" t="s">
        <v>30</v>
      </c>
      <c r="E23" s="122">
        <v>2.0960648148148148E-2</v>
      </c>
    </row>
    <row r="24" spans="1:5" ht="15.75" thickBot="1"/>
    <row r="25" spans="1:5" ht="30.75" thickBot="1">
      <c r="A25" s="123" t="s">
        <v>97</v>
      </c>
      <c r="B25" s="132" t="s">
        <v>13</v>
      </c>
      <c r="C25" s="38" t="s">
        <v>89</v>
      </c>
      <c r="D25" s="38" t="s">
        <v>86</v>
      </c>
      <c r="E25" s="121"/>
    </row>
    <row r="26" spans="1:5" ht="15.75">
      <c r="A26" s="83"/>
      <c r="B26" s="133"/>
      <c r="C26" s="25"/>
      <c r="D26" s="25"/>
      <c r="E26" s="30"/>
    </row>
    <row r="27" spans="1:5" ht="16.5" thickBot="1">
      <c r="A27" s="130" t="s">
        <v>75</v>
      </c>
      <c r="B27" s="134" t="s">
        <v>32</v>
      </c>
      <c r="C27" s="171">
        <v>8.7361111111111112E-2</v>
      </c>
      <c r="D27" s="171"/>
      <c r="E27" s="30"/>
    </row>
    <row r="28" spans="1:5" ht="15.75">
      <c r="A28" s="83"/>
      <c r="B28" s="134"/>
      <c r="C28" s="131"/>
      <c r="D28" s="131"/>
      <c r="E28" s="30"/>
    </row>
    <row r="29" spans="1:5" ht="16.5" thickBot="1">
      <c r="A29" s="130" t="s">
        <v>98</v>
      </c>
      <c r="B29" s="134" t="s">
        <v>8</v>
      </c>
      <c r="C29" s="170" t="s">
        <v>99</v>
      </c>
      <c r="D29" s="170"/>
      <c r="E29" s="30"/>
    </row>
    <row r="30" spans="1:5" ht="15.75" thickBot="1">
      <c r="A30" s="84"/>
      <c r="B30" s="37"/>
      <c r="C30" s="37"/>
      <c r="D30" s="37"/>
      <c r="E30" s="4"/>
    </row>
  </sheetData>
  <mergeCells count="2">
    <mergeCell ref="C29:D29"/>
    <mergeCell ref="C27:D2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Team Results</vt:lpstr>
      <vt:lpstr>Leg Results</vt:lpstr>
      <vt:lpstr>Cumulative</vt:lpstr>
      <vt:lpstr>Age Graded Leg Results</vt:lpstr>
      <vt:lpstr>Age Graded Cumulative</vt:lpstr>
      <vt:lpstr>Chris Dimmock Round</vt:lpstr>
      <vt:lpstr>Prizes</vt:lpstr>
    </vt:vector>
  </TitlesOfParts>
  <Company>Hewlett-Packard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 Dear</dc:creator>
  <cp:lastModifiedBy>Sam Dear</cp:lastModifiedBy>
  <dcterms:created xsi:type="dcterms:W3CDTF">2020-05-05T16:03:11Z</dcterms:created>
  <dcterms:modified xsi:type="dcterms:W3CDTF">2020-10-13T21:47:21Z</dcterms:modified>
</cp:coreProperties>
</file>